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<sst xmlns="http://schemas.openxmlformats.org/spreadsheetml/2006/main" count="910" uniqueCount="505">
  <si>
    <t>PHG Needs Assessment Calculator</t>
  </si>
  <si>
    <t>Australia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</si>
  <si>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</si>
  <si>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</si>
  <si>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</si>
  <si>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</si>
  <si>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</si>
  <si>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</si>
  <si>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</si>
  <si>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</si>
  <si>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</si>
  <si>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</si>
  <si>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</si>
  <si>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</si>
  <si>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</si>
  <si>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</si>
  <si>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</si>
  <si>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</si>
  <si>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</si>
  <si>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</si>
  <si>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</si>
  <si>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</si>
  <si>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</si>
  <si>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</si>
  <si>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</si>
  <si>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</si>
  <si>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</si>
  <si>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</si>
  <si>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</si>
  <si>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</si>
  <si>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</si>
  <si>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</si>
  <si>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</si>
  <si>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</si>
  <si>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</si>
  <si>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</si>
  <si>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</si>
  <si>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</si>
  <si>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</si>
  <si>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</si>
  <si>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</si>
  <si>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</si>
  <si>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</si>
  <si>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</si>
  <si>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</si>
  <si>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</si>
  <si>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</si>
  <si>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</si>
  <si>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</si>
  <si>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</si>
  <si>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</si>
  <si>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</si>
  <si>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</si>
  <si>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</si>
  <si>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</si>
  <si>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</si>
  <si>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</si>
  <si>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</si>
  <si>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</si>
  <si>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</si>
  <si>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</si>
  <si>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</si>
  <si>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</si>
  <si>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</si>
  <si>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</si>
  <si>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</si>
  <si>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</si>
  <si>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</si>
  <si>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</si>
  <si>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</si>
  <si>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</si>
  <si>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</si>
  <si>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</si>
  <si>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</si>
  <si>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</si>
  <si>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</si>
  <si>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</si>
  <si>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</si>
  <si>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</si>
  <si>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</si>
  <si>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</si>
  <si>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</si>
  <si>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</si>
  <si>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</si>
  <si>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</si>
  <si>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</si>
  <si>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</si>
  <si>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</si>
  <si>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</si>
  <si>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</si>
  <si>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</si>
  <si>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</si>
  <si>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</si>
  <si>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</si>
  <si>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</si>
  <si>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2.90</t>
  </si>
  <si>
    <t>WHO, 2009</t>
  </si>
  <si>
    <t>Total births in 1000s (LB+SB) per year</t>
  </si>
  <si>
    <t>Infant mortality rate: infant deaths / 1000 LB / year</t>
  </si>
  <si>
    <t>Under-5 mortality rate: U5 deaths / 1000 LB / year</t>
  </si>
  <si>
    <t>Percentage births in women &gt;35 years</t>
  </si>
  <si>
    <t>Life expectancy at birth (yrs)</t>
  </si>
  <si>
    <t>81.91</t>
  </si>
  <si>
    <t xml:space="preserve">% of marriages consanguineous </t>
  </si>
  <si>
    <t>Maternal health</t>
  </si>
  <si>
    <t>Prenatal visits – at least 1 visit (%)</t>
  </si>
  <si>
    <t>98.3</t>
  </si>
  <si>
    <t>Prenatal visits – at least 4 visits (%)</t>
  </si>
  <si>
    <t>92.0</t>
  </si>
  <si>
    <t>Births attended by skilled health personnel (%)</t>
  </si>
  <si>
    <t>−</t>
  </si>
  <si>
    <t>Contraception prevalence rate (%)</t>
  </si>
  <si>
    <t>70.8</t>
  </si>
  <si>
    <t>Unmet need for family planning (%)</t>
  </si>
  <si>
    <t> </t>
  </si>
  <si>
    <t>Total fertility rate</t>
  </si>
  <si>
    <t>1.95</t>
  </si>
  <si>
    <t>% home births</t>
  </si>
  <si>
    <t>% births at health care services</t>
  </si>
  <si>
    <t>99.10</t>
  </si>
  <si>
    <t>Newborn health</t>
  </si>
  <si>
    <t>Number of neonatal examinations by SBA / trained staff</t>
  </si>
  <si>
    <t>% neonatal examinations by SBA/ trained staff</t>
  </si>
  <si>
    <t>Socio-economic indicators</t>
  </si>
  <si>
    <t>Gross national income per capita (PPP int. $)</t>
  </si>
  <si>
    <t>36910</t>
  </si>
  <si>
    <t>% population living on &lt; US$1 per day</t>
  </si>
  <si>
    <t>Birth registration coverage (%)</t>
  </si>
  <si>
    <t>&gt;90</t>
  </si>
  <si>
    <t>WHO WHO 2010</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</si>
  <si>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</si>
  <si>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</si>
  <si>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</si>
  <si>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</si>
  <si>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</si>
  <si>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</si>
  <si>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</si>
  <si>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</si>
  <si>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</si>
  <si>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</si>
  <si>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</si>
  <si>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3691.6</t>
  </si>
  <si>
    <t>WHO 2011</t>
  </si>
  <si>
    <t>Total expenditure on health as percentage of GDP</t>
  </si>
  <si>
    <t>9</t>
  </si>
  <si>
    <t xml:space="preserve">Per capita government expenditure on health (PPP int. $) </t>
  </si>
  <si>
    <t>2529.2</t>
  </si>
  <si>
    <t xml:space="preserve">External resources for health as percentage of total expenditure on health </t>
  </si>
  <si>
    <t>6.6</t>
  </si>
  <si>
    <t xml:space="preserve">General government expenditure on health as percentage of total expenditure on health  </t>
  </si>
  <si>
    <t>68.5</t>
  </si>
  <si>
    <t xml:space="preserve">Out-of-pocket expenditure as percentage of private expenditure on health </t>
  </si>
  <si>
    <t>63</t>
  </si>
  <si>
    <t xml:space="preserve">Private expenditure on health as percentage of total expenditure on health </t>
  </si>
  <si>
    <t>31.5</t>
  </si>
  <si>
    <t xml:space="preserve">General government expenditure on health as percentage of total government expenditure </t>
  </si>
  <si>
    <t>16.8</t>
  </si>
  <si>
    <t>Health Workforce</t>
  </si>
  <si>
    <t>Number of nursing and midwifery personnel</t>
  </si>
  <si>
    <t>201300</t>
  </si>
  <si>
    <t xml:space="preserve">Nursing and midwifery personnel density (per 10,000 population)  </t>
  </si>
  <si>
    <t>95.9</t>
  </si>
  <si>
    <t>Number of physicians</t>
  </si>
  <si>
    <t>62800</t>
  </si>
  <si>
    <t xml:space="preserve">Physician density (per 10,000 population) </t>
  </si>
  <si>
    <t>29.91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</si>
  <si>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</si>
  <si>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</si>
  <si>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</si>
  <si>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</si>
  <si>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</si>
  <si>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</si>
  <si>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</si>
  <si>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</si>
  <si>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</si>
  <si>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</si>
  <si>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</si>
  <si>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</si>
  <si>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</si>
  <si>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</si>
  <si>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</si>
  <si>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</si>
  <si>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</si>
  <si>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</si>
  <si>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</si>
  <si>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</si>
  <si>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</si>
  <si>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</si>
  <si>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</si>
  <si>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</si>
  <si>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</si>
  <si>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</si>
  <si>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</si>
  <si>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</si>
  <si>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</si>
  <si>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</si>
  <si>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</si>
  <si>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</si>
  <si>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</si>
  <si>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</si>
  <si>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</si>
  <si>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</si>
  <si>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</si>
  <si>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</si>
  <si>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</si>
  <si>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</si>
  <si>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</si>
  <si>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</si>
  <si>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</si>
  <si>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</si>
  <si>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</si>
  <si>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</si>
  <si>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</si>
  <si>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</si>
  <si>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</si>
  <si>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</si>
  <si>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</si>
  <si>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</si>
  <si>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</si>
  <si>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</si>
  <si>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46</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</si>
  <si>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</si>
  <si>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</si>
  <si>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</si>
  <si>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</si>
  <si>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</si>
  <si>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</si>
  <si>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</si>
  <si>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</si>
  <si>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</si>
  <si>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</si>
  <si>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</si>
  <si>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</si>
  <si>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</si>
  <si>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</si>
  <si>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(Australasia)</t>
  </si>
  <si>
    <t>0.20</t>
  </si>
  <si>
    <t>0.38</t>
  </si>
  <si>
    <t>Number of cases by age-group</t>
  </si>
  <si>
    <t>70</t>
  </si>
  <si>
    <t>50556</t>
  </si>
  <si>
    <t>No. cases by level of impairment</t>
  </si>
  <si>
    <t>50.54</t>
  </si>
  <si>
    <t>15.16</t>
  </si>
  <si>
    <t>2</t>
  </si>
  <si>
    <t>10529</t>
  </si>
  <si>
    <t>17260</t>
  </si>
  <si>
    <t>27789</t>
  </si>
  <si>
    <t>0.03</t>
  </si>
  <si>
    <t>0.21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</si>
  <si>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</si>
  <si>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</si>
  <si>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</si>
  <si>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</si>
  <si>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</si>
  <si>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</si>
  <si>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</si>
  <si>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</si>
  <si>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</si>
  <si>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</si>
  <si>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</si>
  <si>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</si>
  <si>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</si>
  <si>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</si>
  <si>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</si>
  <si>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</si>
  <si>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</si>
  <si>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</si>
  <si>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</si>
  <si>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</si>
  <si>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</si>
  <si>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</si>
  <si>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</si>
  <si>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</si>
  <si>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</si>
  <si>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</si>
  <si>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</si>
  <si>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</si>
  <si>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</si>
  <si>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</si>
  <si>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</si>
  <si>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</si>
  <si>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</si>
  <si>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</si>
  <si>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</si>
  <si>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</si>
  <si>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</si>
  <si>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</si>
  <si>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</si>
  <si>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</si>
  <si>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</si>
  <si>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</si>
  <si>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</si>
  <si>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</si>
  <si>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</si>
  <si>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</si>
  <si>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</si>
  <si>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</si>
  <si>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</si>
  <si>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</si>
  <si>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</si>
  <si>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</si>
  <si>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</si>
  <si>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</si>
  <si>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</si>
  <si>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</si>
  <si>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</si>
  <si>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</si>
  <si>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</si>
  <si>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</si>
  <si>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</si>
  <si>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</si>
  <si>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</si>
  <si>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</si>
  <si>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</si>
  <si>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</si>
  <si>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</si>
  <si>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</si>
  <si>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</si>
  <si>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</si>
  <si>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</si>
  <si>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</si>
  <si>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</si>
  <si>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</si>
  <si>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</si>
  <si>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</si>
  <si>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</si>
  <si>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</si>
  <si>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</si>
  <si>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</si>
  <si>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</si>
  <si>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</si>
  <si>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</si>
  <si>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</si>
  <si>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</si>
  <si>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</si>
  <si>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</si>
  <si>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</si>
  <si>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</si>
  <si>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</si>
  <si>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</si>
  <si>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</si>
  <si>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</si>
  <si>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</si>
  <si>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</si>
  <si>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</si>
  <si>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</si>
  <si>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</si>
  <si>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</si>
  <si>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</si>
  <si>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</si>
  <si>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</si>
  <si>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</si>
  <si>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</si>
  <si>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</si>
  <si>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</si>
  <si>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</si>
  <si>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</si>
  <si>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</si>
  <si>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</si>
  <si>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</si>
  <si>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</si>
  <si>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</si>
  <si>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</si>
  <si>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</si>
  <si>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</si>
  <si>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</si>
  <si>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</si>
  <si>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</si>
  <si>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</si>
  <si>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</si>
  <si>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</si>
  <si>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</si>
  <si>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</si>
  <si>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</si>
  <si>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291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</si>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</sst>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195</v>
      </c>
      <c r="D5" s="87" t="s">
        <v>196</v>
      </c>
      <c r="E5" s="187" t="s">
        <v>59</v>
      </c>
      <c r="F5" s="187" t="s">
        <v>195</v>
      </c>
      <c r="G5" s="187" t="s">
        <v>197</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222</v>
      </c>
      <c r="E9" s="198"/>
      <c r="F9" s="199"/>
      <c r="G9" s="195"/>
    </row>
    <row r="10" spans="1:7" ht="12.75">
      <c r="A10" s="198" t="s">
        <v>377</v>
      </c>
      <c r="B10" s="198"/>
      <c r="C10" s="199"/>
      <c r="D10" s="201" t="s">
        <v>203</v>
      </c>
      <c r="E10" s="198"/>
      <c r="F10" s="199"/>
      <c r="G10" s="195"/>
    </row>
    <row r="11" spans="1:7" ht="12.75">
      <c r="A11" s="198" t="s">
        <v>378</v>
      </c>
      <c r="B11" s="198"/>
      <c r="C11" s="199"/>
      <c r="D11" s="200" t="s">
        <v>222</v>
      </c>
      <c r="E11" s="198"/>
      <c r="F11" s="199"/>
      <c r="G11" s="195"/>
    </row>
    <row r="12" spans="1:7" ht="12.75">
      <c r="A12" s="198" t="s">
        <v>379</v>
      </c>
      <c r="B12" s="198"/>
      <c r="C12" s="199"/>
      <c r="D12" s="201" t="s">
        <v>203</v>
      </c>
      <c r="E12" s="198"/>
      <c r="F12" s="199"/>
      <c r="G12" s="195"/>
    </row>
    <row r="13" spans="1:7" ht="12.75">
      <c r="A13" s="198" t="s">
        <v>380</v>
      </c>
      <c r="B13" s="198"/>
      <c r="C13" s="199"/>
      <c r="D13" s="200" t="s">
        <v>222</v>
      </c>
      <c r="E13" s="198"/>
      <c r="F13" s="199"/>
      <c r="G13" s="195"/>
    </row>
    <row r="14" spans="1:7" ht="12.75">
      <c r="A14" s="198" t="s">
        <v>381</v>
      </c>
      <c r="B14" s="198"/>
      <c r="C14" s="199"/>
      <c r="D14" s="201" t="s">
        <v>203</v>
      </c>
      <c r="E14" s="198"/>
      <c r="F14" s="199"/>
      <c r="G14" s="195"/>
    </row>
    <row r="15" spans="1:10" ht="12.75">
      <c r="A15" s="198" t="s">
        <v>382</v>
      </c>
      <c r="B15" s="196"/>
      <c r="C15" s="197"/>
      <c r="D15" s="202" t="s">
        <v>220</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195</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195</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195</v>
      </c>
      <c r="D5" s="219" t="s">
        <v>401</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755730</v>
      </c>
      <c r="C12" s="29">
        <v>716671</v>
      </c>
      <c r="D12" s="29">
        <v>1472401</v>
      </c>
      <c r="E12" s="30"/>
      <c r="F12" s="30"/>
      <c r="G12" s="31">
        <f>E12+F12</f>
        <v>0</v>
      </c>
      <c r="H12" s="30"/>
      <c r="I12" s="30"/>
      <c r="J12" s="31">
        <f>H12+I12</f>
        <v>0</v>
      </c>
    </row>
    <row r="13" spans="1:10" ht="12.75">
      <c r="A13" s="28" t="s">
        <v>65</v>
      </c>
      <c r="B13" s="29">
        <v>710036</v>
      </c>
      <c r="C13" s="29">
        <v>673012</v>
      </c>
      <c r="D13" s="29">
        <v>1383048</v>
      </c>
      <c r="E13" s="30"/>
      <c r="F13" s="30"/>
      <c r="G13" s="31">
        <f>E13+F13</f>
        <v>0</v>
      </c>
      <c r="H13" s="30"/>
      <c r="I13" s="30"/>
      <c r="J13" s="31">
        <f>H13+I13</f>
        <v>0</v>
      </c>
    </row>
    <row r="14" spans="1:10" ht="12.75">
      <c r="A14" s="28" t="s">
        <v>66</v>
      </c>
      <c r="B14" s="29">
        <v>720348</v>
      </c>
      <c r="C14" s="29">
        <v>684836</v>
      </c>
      <c r="D14" s="29">
        <v>1405184</v>
      </c>
      <c r="E14" s="30"/>
      <c r="F14" s="30"/>
      <c r="G14" s="31">
        <f>E14+F14</f>
        <v>0</v>
      </c>
      <c r="H14" s="30"/>
      <c r="I14" s="30"/>
      <c r="J14" s="31">
        <f>H14+I14</f>
        <v>0</v>
      </c>
    </row>
    <row r="15" spans="1:10" ht="12.75">
      <c r="A15" s="28" t="s">
        <v>67</v>
      </c>
      <c r="B15" s="29">
        <v>765850</v>
      </c>
      <c r="C15" s="29">
        <v>726523</v>
      </c>
      <c r="D15" s="29">
        <v>1492373</v>
      </c>
      <c r="E15" s="30"/>
      <c r="F15" s="30"/>
      <c r="G15" s="31">
        <f>E15+F15</f>
        <v>0</v>
      </c>
      <c r="H15" s="30"/>
      <c r="I15" s="30"/>
      <c r="J15" s="31">
        <f>H15+I15</f>
        <v>0</v>
      </c>
    </row>
    <row r="16" spans="1:10" ht="12.75">
      <c r="A16" s="28" t="s">
        <v>68</v>
      </c>
      <c r="B16" s="29">
        <v>853731</v>
      </c>
      <c r="C16" s="29">
        <v>804741</v>
      </c>
      <c r="D16" s="29">
        <v>1658472</v>
      </c>
      <c r="E16" s="30"/>
      <c r="F16" s="30"/>
      <c r="G16" s="31">
        <f>E16+F16</f>
        <v>0</v>
      </c>
      <c r="H16" s="30"/>
      <c r="I16" s="30"/>
      <c r="J16" s="31">
        <f>H16+I16</f>
        <v>0</v>
      </c>
    </row>
    <row r="17" spans="1:10" ht="12.75">
      <c r="A17" s="28" t="s">
        <v>69</v>
      </c>
      <c r="B17" s="29">
        <v>858021</v>
      </c>
      <c r="C17" s="29">
        <v>833045</v>
      </c>
      <c r="D17" s="29">
        <v>1691066</v>
      </c>
      <c r="E17" s="30"/>
      <c r="F17" s="30"/>
      <c r="G17" s="31">
        <f>E17+F17</f>
        <v>0</v>
      </c>
      <c r="H17" s="30"/>
      <c r="I17" s="30"/>
      <c r="J17" s="31">
        <f>H17+I17</f>
        <v>0</v>
      </c>
    </row>
    <row r="18" spans="1:10" ht="12.75">
      <c r="A18" s="28" t="s">
        <v>70</v>
      </c>
      <c r="B18" s="29">
        <v>785511</v>
      </c>
      <c r="C18" s="29">
        <v>782266</v>
      </c>
      <c r="D18" s="29">
        <v>1567777</v>
      </c>
      <c r="E18" s="30"/>
      <c r="F18" s="30"/>
      <c r="G18" s="31">
        <f>E18+F18</f>
        <v>0</v>
      </c>
      <c r="H18" s="30"/>
      <c r="I18" s="30"/>
      <c r="J18" s="31">
        <f>H18+I18</f>
        <v>0</v>
      </c>
    </row>
    <row r="19" spans="1:10" ht="12.75">
      <c r="A19" s="28" t="s">
        <v>71</v>
      </c>
      <c r="B19" s="29">
        <v>791154</v>
      </c>
      <c r="C19" s="29">
        <v>799551</v>
      </c>
      <c r="D19" s="29">
        <v>1590705</v>
      </c>
      <c r="E19" s="30"/>
      <c r="F19" s="30"/>
      <c r="G19" s="31">
        <f>E19+F19</f>
        <v>0</v>
      </c>
      <c r="H19" s="30"/>
      <c r="I19" s="30"/>
      <c r="J19" s="31">
        <f>H19+I19</f>
        <v>0</v>
      </c>
    </row>
    <row r="20" spans="1:10" ht="12.75">
      <c r="A20" s="28" t="s">
        <v>72</v>
      </c>
      <c r="B20" s="29">
        <v>791451</v>
      </c>
      <c r="C20" s="29">
        <v>802395</v>
      </c>
      <c r="D20" s="29">
        <v>1593846</v>
      </c>
      <c r="E20" s="30"/>
      <c r="F20" s="30"/>
      <c r="G20" s="31">
        <f>E20+F20</f>
        <v>0</v>
      </c>
      <c r="H20" s="30"/>
      <c r="I20" s="30"/>
      <c r="J20" s="31">
        <f>H20+I20</f>
        <v>0</v>
      </c>
    </row>
    <row r="21" spans="1:10" ht="12.75">
      <c r="A21" s="28" t="s">
        <v>73</v>
      </c>
      <c r="B21" s="29">
        <v>776772</v>
      </c>
      <c r="C21" s="29">
        <v>789087</v>
      </c>
      <c r="D21" s="29">
        <v>1565859</v>
      </c>
      <c r="E21" s="30"/>
      <c r="F21" s="30"/>
      <c r="G21" s="31">
        <f>E21+F21</f>
        <v>0</v>
      </c>
      <c r="H21" s="30"/>
      <c r="I21" s="30"/>
      <c r="J21" s="31">
        <f>H21+I21</f>
        <v>0</v>
      </c>
    </row>
    <row r="22" spans="1:10" ht="12.75">
      <c r="A22" s="28" t="s">
        <v>74</v>
      </c>
      <c r="B22" s="29">
        <v>739503</v>
      </c>
      <c r="C22" s="29">
        <v>759426</v>
      </c>
      <c r="D22" s="29">
        <v>1498929</v>
      </c>
      <c r="E22" s="30"/>
      <c r="F22" s="30"/>
      <c r="G22" s="31">
        <f>E22+F22</f>
        <v>0</v>
      </c>
      <c r="H22" s="30"/>
      <c r="I22" s="30"/>
      <c r="J22" s="31">
        <f>H22+I22</f>
        <v>0</v>
      </c>
    </row>
    <row r="23" spans="1:10" ht="12.75">
      <c r="A23" s="28" t="s">
        <v>75</v>
      </c>
      <c r="B23" s="29">
        <v>667593</v>
      </c>
      <c r="C23" s="29">
        <v>682670</v>
      </c>
      <c r="D23" s="29">
        <v>1350263</v>
      </c>
      <c r="E23" s="30"/>
      <c r="F23" s="30"/>
      <c r="G23" s="31">
        <f>E23+F23</f>
        <v>0</v>
      </c>
      <c r="H23" s="30"/>
      <c r="I23" s="30"/>
      <c r="J23" s="31">
        <f>H23+I23</f>
        <v>0</v>
      </c>
    </row>
    <row r="24" spans="1:10" ht="12.75">
      <c r="A24" s="28" t="s">
        <v>76</v>
      </c>
      <c r="B24" s="29">
        <v>618688</v>
      </c>
      <c r="C24" s="29">
        <v>628414</v>
      </c>
      <c r="D24" s="29">
        <v>1247102</v>
      </c>
      <c r="E24" s="30"/>
      <c r="F24" s="30"/>
      <c r="G24" s="31">
        <f>E24+F24</f>
        <v>0</v>
      </c>
      <c r="H24" s="30"/>
      <c r="I24" s="30"/>
      <c r="J24" s="31">
        <f>H24+I24</f>
        <v>0</v>
      </c>
    </row>
    <row r="25" spans="1:10" ht="12.75">
      <c r="A25" s="28" t="s">
        <v>77</v>
      </c>
      <c r="B25" s="29">
        <v>1426359</v>
      </c>
      <c r="C25" s="29">
        <v>1677170</v>
      </c>
      <c r="D25" s="29">
        <v>3103529</v>
      </c>
      <c r="E25" s="30"/>
      <c r="F25" s="30"/>
      <c r="G25" s="31">
        <f>E25+F25</f>
        <v>0</v>
      </c>
      <c r="H25" s="30"/>
      <c r="I25" s="30"/>
      <c r="J25" s="31">
        <f>H25+I25</f>
        <v>0</v>
      </c>
    </row>
    <row r="26" spans="1:10" ht="12.75">
      <c r="A26" s="28" t="s">
        <v>63</v>
      </c>
      <c r="B26" s="31">
        <f>SUM(B12:B25)</f>
        <v>11260747</v>
      </c>
      <c r="C26" s="31">
        <f>SUM(C12:C25)</f>
        <v>11359807</v>
      </c>
      <c r="D26" s="29">
        <v>22620554</v>
      </c>
      <c r="E26" s="31">
        <f>SUM(E12:E25)</f>
        <v>0</v>
      </c>
      <c r="F26" s="31">
        <f>SUM(F12:F25)</f>
        <v>0</v>
      </c>
      <c r="G26" s="31">
        <f>E26+F26</f>
        <v>0</v>
      </c>
      <c r="H26" s="31">
        <f>SUM(H12:H25)</f>
        <v>0</v>
      </c>
      <c r="I26" s="31">
        <f>SUM(I12:I25)</f>
        <v>0</v>
      </c>
      <c r="J26" s="31">
        <f>H26+I26</f>
        <v>0</v>
      </c>
    </row>
    <row r="27" spans="1:10" ht="12.75">
      <c r="A27" s="32" t="s">
        <v>78</v>
      </c>
      <c r="B27" s="33"/>
      <c r="C27" s="34">
        <f>SUM(C15:C20)</f>
        <v>4748521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307.143</v>
      </c>
      <c r="C41" s="47" t="s">
        <v>93</v>
      </c>
      <c r="D41" s="48"/>
      <c r="E41" s="49"/>
      <c r="F41" s="48"/>
      <c r="G41" s="49"/>
    </row>
    <row r="42" spans="1:7" s="50" customFormat="1" ht="12.75">
      <c r="A42" s="28" t="s">
        <v>98</v>
      </c>
      <c r="B42" s="46">
        <v>4.1</v>
      </c>
      <c r="C42" s="47" t="s">
        <v>93</v>
      </c>
      <c r="D42" s="48"/>
      <c r="E42" s="49"/>
      <c r="F42" s="48"/>
      <c r="G42" s="49"/>
    </row>
    <row r="43" spans="1:7" s="50" customFormat="1" ht="12.75">
      <c r="A43" s="45" t="s">
        <v>99</v>
      </c>
      <c r="B43" s="46">
        <v>4.5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133</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205</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96</v>
      </c>
      <c r="D22" s="48"/>
      <c r="E22" s="49"/>
      <c r="F22" s="48"/>
      <c r="G22" s="49"/>
    </row>
    <row r="23" spans="1:7" s="70" customFormat="1" ht="12.75" customHeight="1">
      <c r="A23" s="55" t="s">
        <v>160</v>
      </c>
      <c r="B23" s="46" t="s">
        <v>161</v>
      </c>
      <c r="C23" s="47" t="s">
        <v>96</v>
      </c>
      <c r="D23" s="48"/>
      <c r="E23" s="49"/>
      <c r="F23" s="48"/>
      <c r="G23" s="49"/>
    </row>
    <row r="24" spans="1:7" s="70" customFormat="1" ht="12.75" customHeight="1">
      <c r="A24" s="55" t="s">
        <v>162</v>
      </c>
      <c r="B24" s="77" t="s">
        <v>163</v>
      </c>
      <c r="C24" s="47" t="s">
        <v>96</v>
      </c>
      <c r="D24" s="48"/>
      <c r="E24" s="49"/>
      <c r="F24" s="48"/>
      <c r="G24" s="49"/>
    </row>
    <row r="25" spans="1:7" s="70" customFormat="1" ht="12.75" customHeight="1">
      <c r="A25" s="55" t="s">
        <v>164</v>
      </c>
      <c r="B25" s="46" t="s">
        <v>165</v>
      </c>
      <c r="C25" s="47" t="s">
        <v>96</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222</v>
      </c>
      <c r="E32" s="94"/>
      <c r="F32" s="96"/>
      <c r="G32" s="94"/>
    </row>
    <row r="33" spans="1:7" ht="12.75">
      <c r="A33" s="94" t="s">
        <v>224</v>
      </c>
      <c r="B33" s="94"/>
      <c r="C33" s="96"/>
      <c r="D33" s="97" t="s">
        <v>222</v>
      </c>
      <c r="E33" s="94"/>
      <c r="F33" s="96"/>
      <c r="G33" s="94"/>
    </row>
    <row r="34" spans="1:7" ht="12.75">
      <c r="A34" s="94" t="s">
        <v>225</v>
      </c>
      <c r="B34" s="94"/>
      <c r="C34" s="96"/>
      <c r="D34" s="97" t="s">
        <v>203</v>
      </c>
      <c r="E34" s="94"/>
      <c r="F34" s="96"/>
      <c r="G34" s="94"/>
    </row>
    <row r="35" spans="1:7" ht="12.75">
      <c r="A35" s="94" t="s">
        <v>226</v>
      </c>
      <c r="B35" s="94"/>
      <c r="C35" s="96"/>
      <c r="D35" s="97" t="s">
        <v>203</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194</v>
      </c>
      <c r="B6" s="101"/>
      <c r="C6" s="101" t="s">
        <v>231</v>
      </c>
      <c r="D6" s="101" t="s">
        <v>232</v>
      </c>
      <c r="E6" s="101" t="s">
        <v>233</v>
      </c>
      <c r="F6" s="103"/>
    </row>
    <row r="7" spans="1:6" ht="12.75">
      <c r="A7" s="91" t="s">
        <v>234</v>
      </c>
      <c r="B7" s="92"/>
      <c r="C7" s="92"/>
      <c r="D7" s="92" t="s">
        <v>235</v>
      </c>
      <c r="E7" s="93"/>
      <c r="F7" s="103"/>
    </row>
    <row r="8" spans="1:5" ht="12.75">
      <c r="A8" s="94" t="s">
        <v>200</v>
      </c>
      <c r="B8" s="94"/>
      <c r="C8" s="104" t="s">
        <v>201</v>
      </c>
      <c r="D8" s="104" t="s">
        <v>236</v>
      </c>
      <c r="E8" s="104" t="s">
        <v>237</v>
      </c>
    </row>
    <row r="9" spans="1:5" ht="12.75">
      <c r="A9" s="94" t="s">
        <v>202</v>
      </c>
      <c r="B9" s="94"/>
      <c r="C9" s="104" t="s">
        <v>203</v>
      </c>
      <c r="D9" s="104" t="s">
        <v>203</v>
      </c>
      <c r="E9" s="104" t="s">
        <v>203</v>
      </c>
    </row>
    <row r="10" spans="1:5" ht="12.75">
      <c r="A10" s="94" t="s">
        <v>204</v>
      </c>
      <c r="B10" s="94"/>
      <c r="C10" s="104" t="s">
        <v>201</v>
      </c>
      <c r="D10" s="104" t="s">
        <v>236</v>
      </c>
      <c r="E10" s="104" t="s">
        <v>237</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238</v>
      </c>
      <c r="B17" s="92"/>
      <c r="C17" s="92"/>
      <c r="D17" s="92"/>
      <c r="E17" s="93"/>
      <c r="F17" s="103"/>
    </row>
    <row r="18" spans="1:6" ht="12.75">
      <c r="A18" s="94" t="s">
        <v>212</v>
      </c>
      <c r="B18" s="94"/>
      <c r="C18" s="104" t="s">
        <v>213</v>
      </c>
      <c r="D18" s="104" t="s">
        <v>239</v>
      </c>
      <c r="E18" s="104" t="s">
        <v>240</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241</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242</v>
      </c>
      <c r="E30" s="105" t="s">
        <v>243</v>
      </c>
      <c r="F30" s="103"/>
    </row>
    <row r="31" spans="1:6" ht="12.75">
      <c r="A31" s="94" t="s">
        <v>221</v>
      </c>
      <c r="B31" s="95"/>
      <c r="C31" s="105" t="s">
        <v>222</v>
      </c>
      <c r="D31" s="105" t="s">
        <v>244</v>
      </c>
      <c r="E31" s="105" t="s">
        <v>245</v>
      </c>
      <c r="F31" s="103"/>
    </row>
    <row r="32" spans="1:6" ht="12.75">
      <c r="A32" s="94" t="s">
        <v>223</v>
      </c>
      <c r="B32" s="95"/>
      <c r="C32" s="105" t="s">
        <v>222</v>
      </c>
      <c r="D32" s="105" t="s">
        <v>222</v>
      </c>
      <c r="E32" s="105" t="s">
        <v>246</v>
      </c>
      <c r="F32" s="103"/>
    </row>
    <row r="33" spans="1:6" ht="12.75">
      <c r="A33" s="94" t="s">
        <v>224</v>
      </c>
      <c r="B33" s="95"/>
      <c r="C33" s="105" t="s">
        <v>222</v>
      </c>
      <c r="D33" s="105" t="s">
        <v>244</v>
      </c>
      <c r="E33" s="105" t="s">
        <v>247</v>
      </c>
      <c r="F33" s="103"/>
    </row>
    <row r="34" spans="1:6" ht="12.75">
      <c r="A34" s="94" t="s">
        <v>225</v>
      </c>
      <c r="B34" s="95"/>
      <c r="C34" s="105" t="s">
        <v>203</v>
      </c>
      <c r="D34" s="105" t="s">
        <v>248</v>
      </c>
      <c r="E34" s="105" t="s">
        <v>249</v>
      </c>
      <c r="F34" s="103"/>
    </row>
    <row r="35" spans="1:6" ht="12.75">
      <c r="A35" s="94" t="s">
        <v>226</v>
      </c>
      <c r="B35" s="95"/>
      <c r="C35" s="105" t="s">
        <v>203</v>
      </c>
      <c r="D35" s="105" t="s">
        <v>248</v>
      </c>
      <c r="E35" s="105" t="s">
        <v>250</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195</v>
      </c>
      <c r="D5" s="139" t="s">
        <v>196</v>
      </c>
      <c r="E5" s="137" t="s">
        <v>59</v>
      </c>
      <c r="F5" s="140" t="s">
        <v>195</v>
      </c>
      <c r="G5" s="138" t="s">
        <v>197</v>
      </c>
      <c r="H5" s="135"/>
      <c r="I5" s="135"/>
    </row>
    <row r="6" spans="1:9" ht="12.75">
      <c r="A6" s="141" t="s">
        <v>318</v>
      </c>
      <c r="B6" s="118"/>
      <c r="C6" s="142"/>
      <c r="D6" s="143" t="s">
        <v>213</v>
      </c>
      <c r="E6" s="118"/>
      <c r="F6" s="142"/>
      <c r="G6" s="144"/>
      <c r="H6" s="135"/>
      <c r="I6" s="135"/>
    </row>
    <row r="7" spans="1:9" ht="12.75">
      <c r="A7" s="145" t="s">
        <v>319</v>
      </c>
      <c r="B7" s="118"/>
      <c r="C7" s="142"/>
      <c r="D7" s="146" t="s">
        <v>201</v>
      </c>
      <c r="E7" s="118"/>
      <c r="F7" s="142"/>
      <c r="G7" s="144"/>
      <c r="H7" s="135"/>
      <c r="I7" s="135"/>
    </row>
    <row r="8" spans="1:9" ht="12.75">
      <c r="A8" s="141" t="s">
        <v>320</v>
      </c>
      <c r="B8" s="147"/>
      <c r="C8" s="148"/>
      <c r="D8" s="149" t="s">
        <v>222</v>
      </c>
      <c r="E8" s="147"/>
      <c r="F8" s="148"/>
      <c r="G8" s="150"/>
      <c r="I8" s="135"/>
    </row>
    <row r="9" spans="1:9" ht="12.75">
      <c r="A9" s="145" t="s">
        <v>321</v>
      </c>
      <c r="B9" s="147"/>
      <c r="C9" s="148"/>
      <c r="D9" s="151" t="s">
        <v>203</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