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<sst xmlns="http://schemas.openxmlformats.org/spreadsheetml/2006/main" count="844" uniqueCount="474">
  <si>
    <t>PHG Needs Assessment Calculator</t>
  </si>
  <si>
    <t>Sao Tome and Principe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</si>
  <si>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</si>
  <si>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</si>
  <si>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</si>
  <si>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</si>
  <si>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</si>
  <si>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</si>
  <si>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</si>
  <si>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</si>
  <si>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</si>
  <si>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</si>
  <si>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</si>
  <si>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</si>
  <si>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</si>
  <si>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</si>
  <si>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</si>
  <si>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</si>
  <si>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</si>
  <si>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</si>
  <si>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</si>
  <si>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</si>
  <si>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</si>
  <si>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</si>
  <si>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</si>
  <si>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</si>
  <si>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</si>
  <si>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</si>
  <si>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</si>
  <si>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</si>
  <si>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</si>
  <si>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</si>
  <si>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</si>
  <si>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</si>
  <si>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</si>
  <si>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</si>
  <si>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</si>
  <si>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</si>
  <si>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</si>
  <si>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</si>
  <si>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</si>
  <si>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</si>
  <si>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</si>
  <si>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</si>
  <si>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</si>
  <si>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</si>
  <si>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</si>
  <si>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</si>
  <si>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</si>
  <si>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</si>
  <si>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</si>
  <si>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</si>
  <si>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</si>
  <si>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</si>
  <si>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</si>
  <si>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</si>
  <si>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</si>
  <si>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</si>
  <si>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</si>
  <si>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</si>
  <si>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</si>
  <si>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</si>
  <si>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</si>
  <si>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</si>
  <si>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</si>
  <si>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</si>
  <si>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</si>
  <si>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</si>
  <si>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</si>
  <si>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</si>
  <si>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</si>
  <si>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</si>
  <si>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</si>
  <si>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</si>
  <si>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</si>
  <si>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</si>
  <si>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</si>
  <si>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</si>
  <si>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</si>
  <si>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</si>
  <si>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</si>
  <si>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</si>
  <si>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</si>
  <si>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</si>
  <si>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</si>
  <si>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</si>
  <si>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</si>
  <si>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</si>
  <si>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</si>
  <si>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</si>
  <si>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</si>
  <si>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</si>
  <si>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still births (SB) / year / 1000 total births</t>
  </si>
  <si>
    <t>21.89</t>
  </si>
  <si>
    <t>WHO, 2009</t>
  </si>
  <si>
    <t>Total births in 1000s (LB+SB) per year</t>
  </si>
  <si>
    <t>Infant mortality rate: infant deaths / 1000 LB / year</t>
  </si>
  <si>
    <t>Under-5 mortality rate: U5 deaths / 1000 LB / year</t>
  </si>
  <si>
    <t>Percentage births in women &gt;35 years</t>
  </si>
  <si>
    <t>Life expectancy at birth (yrs)</t>
  </si>
  <si>
    <t>64.67</t>
  </si>
  <si>
    <t xml:space="preserve">% of marriages consanguineous </t>
  </si>
  <si>
    <t>Maternal health</t>
  </si>
  <si>
    <t>Prenatal visits – at least 1 visit (%)</t>
  </si>
  <si>
    <t>97.9</t>
  </si>
  <si>
    <t>Prenatal visits – at least 4 visits (%)</t>
  </si>
  <si>
    <t>72.4</t>
  </si>
  <si>
    <t>Births attended by skilled health personnel (%)</t>
  </si>
  <si>
    <t>81.7</t>
  </si>
  <si>
    <t>Contraception prevalence rate (%)</t>
  </si>
  <si>
    <t>38.4</t>
  </si>
  <si>
    <t>Unmet need for family planning (%)</t>
  </si>
  <si>
    <t>37.2</t>
  </si>
  <si>
    <t>Total fertility rate</t>
  </si>
  <si>
    <t>3.59</t>
  </si>
  <si>
    <t>% home births</t>
  </si>
  <si>
    <t>% births at health care services</t>
  </si>
  <si>
    <t>78.80</t>
  </si>
  <si>
    <t>Newborn health</t>
  </si>
  <si>
    <t>Number of neonatal examinations by SBA / trained staff</t>
  </si>
  <si>
    <t>% neonatal examinations by SBA/ trained staff</t>
  </si>
  <si>
    <t>Socio-economic indicators</t>
  </si>
  <si>
    <t>Gross national income per capita (PPP int. $)</t>
  </si>
  <si>
    <t>2080</t>
  </si>
  <si>
    <t>% population living on &lt; US$1 per day</t>
  </si>
  <si>
    <t> </t>
  </si>
  <si>
    <t>Birth registration coverage (%)</t>
  </si>
  <si>
    <t>75.1</t>
  </si>
  <si>
    <t>WHO 2008-WHO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</si>
  <si>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</si>
  <si>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</si>
  <si>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</si>
  <si>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</si>
  <si>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</si>
  <si>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</si>
  <si>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</si>
  <si>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</si>
  <si>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</si>
  <si>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164.1</t>
  </si>
  <si>
    <t>WHO 2011</t>
  </si>
  <si>
    <t>Total expenditure on health as percentage of GDP</t>
  </si>
  <si>
    <t>7.7</t>
  </si>
  <si>
    <t xml:space="preserve">Per capita government expenditure on health (PPP int. $) </t>
  </si>
  <si>
    <t>54.5</t>
  </si>
  <si>
    <t xml:space="preserve">External resources for health as percentage of total expenditure on health </t>
  </si>
  <si>
    <t>2.1</t>
  </si>
  <si>
    <t xml:space="preserve">General government expenditure on health as percentage of total expenditure on health  </t>
  </si>
  <si>
    <t>33.2</t>
  </si>
  <si>
    <t xml:space="preserve">Out-of-pocket expenditure as percentage of private expenditure on health </t>
  </si>
  <si>
    <t>85.2</t>
  </si>
  <si>
    <t xml:space="preserve">Private expenditure on health as percentage of total expenditure on health </t>
  </si>
  <si>
    <t>66.8</t>
  </si>
  <si>
    <t xml:space="preserve">General government expenditure on health as percentage of total government expenditure </t>
  </si>
  <si>
    <t>5.6</t>
  </si>
  <si>
    <t>Health Workforce</t>
  </si>
  <si>
    <t>Number of nursing and midwifery personnel</t>
  </si>
  <si>
    <t>308</t>
  </si>
  <si>
    <t>WHO, 2004</t>
  </si>
  <si>
    <t xml:space="preserve">Nursing and midwifery personnel density (per 10,000 population)  </t>
  </si>
  <si>
    <t>18.7</t>
  </si>
  <si>
    <t>Number of physicians</t>
  </si>
  <si>
    <t>81</t>
  </si>
  <si>
    <t xml:space="preserve">Physician density (per 10,000 population) </t>
  </si>
  <si>
    <t>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</si>
  <si>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</si>
  <si>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</si>
  <si>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</si>
  <si>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</si>
  <si>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</si>
  <si>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</si>
  <si>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</si>
  <si>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</si>
  <si>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</si>
  <si>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</si>
  <si>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</si>
  <si>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</si>
  <si>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</si>
  <si>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</si>
  <si>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</si>
  <si>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</si>
  <si>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</si>
  <si>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</si>
  <si>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</si>
  <si>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</si>
  <si>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</si>
  <si>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</si>
  <si>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</si>
  <si>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</si>
  <si>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</si>
  <si>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</si>
  <si>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</si>
  <si>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</si>
  <si>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</si>
  <si>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</si>
  <si>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</si>
  <si>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</si>
  <si>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</si>
  <si>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</si>
  <si>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</si>
  <si>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12.11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</si>
  <si>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</si>
  <si>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</si>
  <si>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</si>
  <si>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</si>
  <si>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</si>
  <si>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</si>
  <si>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</si>
  <si>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</si>
  <si>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</si>
  <si>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</si>
  <si>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</si>
  <si>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52</t>
  </si>
  <si>
    <t>% cases by level of impairment</t>
  </si>
  <si>
    <t>No or minor disability</t>
  </si>
  <si>
    <t>Moderate disability*</t>
  </si>
  <si>
    <t>Severe disability*</t>
  </si>
  <si>
    <t>Mortality and morbidity</t>
  </si>
  <si>
    <t xml:space="preserve">Mean life expectancy (yrs) </t>
  </si>
  <si>
    <t>8</t>
  </si>
  <si>
    <t>No. deaths &lt; 1yr</t>
  </si>
  <si>
    <t>10</t>
  </si>
  <si>
    <t>No. deaths 1-4 yrs</t>
  </si>
  <si>
    <t>32</t>
  </si>
  <si>
    <t>No. deaths &lt; 5 yrs</t>
  </si>
  <si>
    <t>42</t>
  </si>
  <si>
    <t>Infant mortality / 1000 LB</t>
  </si>
  <si>
    <t>1.86</t>
  </si>
  <si>
    <t>Under-5 mortality / 1000 LB</t>
  </si>
  <si>
    <t>8.12</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</si>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</sst>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193</v>
      </c>
      <c r="D5" s="85" t="s">
        <v>194</v>
      </c>
      <c r="E5" s="186" t="s">
        <v>57</v>
      </c>
      <c r="F5" s="186" t="s">
        <v>193</v>
      </c>
      <c r="G5" s="186" t="s">
        <v>195</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201</v>
      </c>
      <c r="E10" s="197"/>
      <c r="F10" s="198"/>
      <c r="G10" s="194"/>
    </row>
    <row r="11" spans="1:7" ht="12.75">
      <c r="A11" s="197" t="s">
        <v>366</v>
      </c>
      <c r="B11" s="197"/>
      <c r="C11" s="198"/>
      <c r="D11" s="199" t="s">
        <v>220</v>
      </c>
      <c r="E11" s="197"/>
      <c r="F11" s="198"/>
      <c r="G11" s="194"/>
    </row>
    <row r="12" spans="1:7" ht="12.75">
      <c r="A12" s="197" t="s">
        <v>367</v>
      </c>
      <c r="B12" s="197"/>
      <c r="C12" s="198"/>
      <c r="D12" s="200" t="s">
        <v>226</v>
      </c>
      <c r="E12" s="197"/>
      <c r="F12" s="198"/>
      <c r="G12" s="194"/>
    </row>
    <row r="13" spans="1:7" ht="12.75">
      <c r="A13" s="197" t="s">
        <v>368</v>
      </c>
      <c r="B13" s="197"/>
      <c r="C13" s="198"/>
      <c r="D13" s="199" t="s">
        <v>224</v>
      </c>
      <c r="E13" s="197"/>
      <c r="F13" s="198"/>
      <c r="G13" s="194"/>
    </row>
    <row r="14" spans="1:7" ht="12.75">
      <c r="A14" s="197" t="s">
        <v>369</v>
      </c>
      <c r="B14" s="197"/>
      <c r="C14" s="198"/>
      <c r="D14" s="200" t="s">
        <v>228</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12001</v>
      </c>
      <c r="C12" s="27">
        <v>11675</v>
      </c>
      <c r="D12" s="27">
        <v>23676</v>
      </c>
      <c r="E12" s="28"/>
      <c r="F12" s="28"/>
      <c r="G12" s="29">
        <f>E12+F12</f>
        <v>0</v>
      </c>
      <c r="H12" s="28"/>
      <c r="I12" s="28"/>
      <c r="J12" s="29">
        <f>H12+I12</f>
        <v>0</v>
      </c>
    </row>
    <row r="13" spans="1:10" ht="12.75">
      <c r="A13" s="26" t="s">
        <v>63</v>
      </c>
      <c r="B13" s="27">
        <v>10268</v>
      </c>
      <c r="C13" s="27">
        <v>10156</v>
      </c>
      <c r="D13" s="27">
        <v>20424</v>
      </c>
      <c r="E13" s="28"/>
      <c r="F13" s="28"/>
      <c r="G13" s="29">
        <f>E13+F13</f>
        <v>0</v>
      </c>
      <c r="H13" s="28"/>
      <c r="I13" s="28"/>
      <c r="J13" s="29">
        <f>H13+I13</f>
        <v>0</v>
      </c>
    </row>
    <row r="14" spans="1:10" ht="12.75">
      <c r="A14" s="26" t="s">
        <v>64</v>
      </c>
      <c r="B14" s="27">
        <v>9447</v>
      </c>
      <c r="C14" s="27">
        <v>9051</v>
      </c>
      <c r="D14" s="27">
        <v>18498</v>
      </c>
      <c r="E14" s="28"/>
      <c r="F14" s="28"/>
      <c r="G14" s="29">
        <f>E14+F14</f>
        <v>0</v>
      </c>
      <c r="H14" s="28"/>
      <c r="I14" s="28"/>
      <c r="J14" s="29">
        <f>H14+I14</f>
        <v>0</v>
      </c>
    </row>
    <row r="15" spans="1:10" ht="12.75">
      <c r="A15" s="26" t="s">
        <v>65</v>
      </c>
      <c r="B15" s="27">
        <v>8979</v>
      </c>
      <c r="C15" s="27">
        <v>8637</v>
      </c>
      <c r="D15" s="27">
        <v>17616</v>
      </c>
      <c r="E15" s="28"/>
      <c r="F15" s="28"/>
      <c r="G15" s="29">
        <f>E15+F15</f>
        <v>0</v>
      </c>
      <c r="H15" s="28"/>
      <c r="I15" s="28"/>
      <c r="J15" s="29">
        <f>H15+I15</f>
        <v>0</v>
      </c>
    </row>
    <row r="16" spans="1:10" ht="12.75">
      <c r="A16" s="26" t="s">
        <v>66</v>
      </c>
      <c r="B16" s="27">
        <v>8053</v>
      </c>
      <c r="C16" s="27">
        <v>8109</v>
      </c>
      <c r="D16" s="27">
        <v>16162</v>
      </c>
      <c r="E16" s="28"/>
      <c r="F16" s="28"/>
      <c r="G16" s="29">
        <f>E16+F16</f>
        <v>0</v>
      </c>
      <c r="H16" s="28"/>
      <c r="I16" s="28"/>
      <c r="J16" s="29">
        <f>H16+I16</f>
        <v>0</v>
      </c>
    </row>
    <row r="17" spans="1:10" ht="12.75">
      <c r="A17" s="26" t="s">
        <v>67</v>
      </c>
      <c r="B17" s="27">
        <v>6336</v>
      </c>
      <c r="C17" s="27">
        <v>6688</v>
      </c>
      <c r="D17" s="27">
        <v>13024</v>
      </c>
      <c r="E17" s="28"/>
      <c r="F17" s="28"/>
      <c r="G17" s="29">
        <f>E17+F17</f>
        <v>0</v>
      </c>
      <c r="H17" s="28"/>
      <c r="I17" s="28"/>
      <c r="J17" s="29">
        <f>H17+I17</f>
        <v>0</v>
      </c>
    </row>
    <row r="18" spans="1:10" ht="12.75">
      <c r="A18" s="26" t="s">
        <v>68</v>
      </c>
      <c r="B18" s="27">
        <v>4290</v>
      </c>
      <c r="C18" s="27">
        <v>4628</v>
      </c>
      <c r="D18" s="27">
        <v>8918</v>
      </c>
      <c r="E18" s="28"/>
      <c r="F18" s="28"/>
      <c r="G18" s="29">
        <f>E18+F18</f>
        <v>0</v>
      </c>
      <c r="H18" s="28"/>
      <c r="I18" s="28"/>
      <c r="J18" s="29">
        <f>H18+I18</f>
        <v>0</v>
      </c>
    </row>
    <row r="19" spans="1:10" ht="12.75">
      <c r="A19" s="26" t="s">
        <v>69</v>
      </c>
      <c r="B19" s="27">
        <v>3322</v>
      </c>
      <c r="C19" s="27">
        <v>3770</v>
      </c>
      <c r="D19" s="27">
        <v>7092</v>
      </c>
      <c r="E19" s="28"/>
      <c r="F19" s="28"/>
      <c r="G19" s="29">
        <f>E19+F19</f>
        <v>0</v>
      </c>
      <c r="H19" s="28"/>
      <c r="I19" s="28"/>
      <c r="J19" s="29">
        <f>H19+I19</f>
        <v>0</v>
      </c>
    </row>
    <row r="20" spans="1:10" ht="12.75">
      <c r="A20" s="26" t="s">
        <v>70</v>
      </c>
      <c r="B20" s="27">
        <v>2796</v>
      </c>
      <c r="C20" s="27">
        <v>3410</v>
      </c>
      <c r="D20" s="27">
        <v>6206</v>
      </c>
      <c r="E20" s="28"/>
      <c r="F20" s="28"/>
      <c r="G20" s="29">
        <f>E20+F20</f>
        <v>0</v>
      </c>
      <c r="H20" s="28"/>
      <c r="I20" s="28"/>
      <c r="J20" s="29">
        <f>H20+I20</f>
        <v>0</v>
      </c>
    </row>
    <row r="21" spans="1:10" ht="12.75">
      <c r="A21" s="26" t="s">
        <v>71</v>
      </c>
      <c r="B21" s="27">
        <v>2363</v>
      </c>
      <c r="C21" s="27">
        <v>2820</v>
      </c>
      <c r="D21" s="27">
        <v>5183</v>
      </c>
      <c r="E21" s="28"/>
      <c r="F21" s="28"/>
      <c r="G21" s="29">
        <f>E21+F21</f>
        <v>0</v>
      </c>
      <c r="H21" s="28"/>
      <c r="I21" s="28"/>
      <c r="J21" s="29">
        <f>H21+I21</f>
        <v>0</v>
      </c>
    </row>
    <row r="22" spans="1:10" ht="12.75">
      <c r="A22" s="26" t="s">
        <v>72</v>
      </c>
      <c r="B22" s="27">
        <v>1799</v>
      </c>
      <c r="C22" s="27">
        <v>2026</v>
      </c>
      <c r="D22" s="27">
        <v>3825</v>
      </c>
      <c r="E22" s="28"/>
      <c r="F22" s="28"/>
      <c r="G22" s="29">
        <f>E22+F22</f>
        <v>0</v>
      </c>
      <c r="H22" s="28"/>
      <c r="I22" s="28"/>
      <c r="J22" s="29">
        <f>H22+I22</f>
        <v>0</v>
      </c>
    </row>
    <row r="23" spans="1:10" ht="12.75">
      <c r="A23" s="26" t="s">
        <v>73</v>
      </c>
      <c r="B23" s="27">
        <v>1322</v>
      </c>
      <c r="C23" s="27">
        <v>1514</v>
      </c>
      <c r="D23" s="27">
        <v>2836</v>
      </c>
      <c r="E23" s="28"/>
      <c r="F23" s="28"/>
      <c r="G23" s="29">
        <f>E23+F23</f>
        <v>0</v>
      </c>
      <c r="H23" s="28"/>
      <c r="I23" s="28"/>
      <c r="J23" s="29">
        <f>H23+I23</f>
        <v>0</v>
      </c>
    </row>
    <row r="24" spans="1:10" ht="12.75">
      <c r="A24" s="26" t="s">
        <v>74</v>
      </c>
      <c r="B24" s="27">
        <v>998</v>
      </c>
      <c r="C24" s="27">
        <v>1157</v>
      </c>
      <c r="D24" s="27">
        <v>2155</v>
      </c>
      <c r="E24" s="28"/>
      <c r="F24" s="28"/>
      <c r="G24" s="29">
        <f>E24+F24</f>
        <v>0</v>
      </c>
      <c r="H24" s="28"/>
      <c r="I24" s="28"/>
      <c r="J24" s="29">
        <f>H24+I24</f>
        <v>0</v>
      </c>
    </row>
    <row r="25" spans="1:10" ht="12.75">
      <c r="A25" s="26" t="s">
        <v>75</v>
      </c>
      <c r="B25" s="27">
        <v>3394</v>
      </c>
      <c r="C25" s="27">
        <v>2904</v>
      </c>
      <c r="D25" s="27">
        <v>6298</v>
      </c>
      <c r="E25" s="28"/>
      <c r="F25" s="28"/>
      <c r="G25" s="29">
        <f>E25+F25</f>
        <v>0</v>
      </c>
      <c r="H25" s="28"/>
      <c r="I25" s="28"/>
      <c r="J25" s="29">
        <f>H25+I25</f>
        <v>0</v>
      </c>
    </row>
    <row r="26" spans="1:10" ht="12.75">
      <c r="A26" s="26" t="s">
        <v>61</v>
      </c>
      <c r="B26" s="29">
        <f>SUM(B12:B25)</f>
        <v>75368</v>
      </c>
      <c r="C26" s="29">
        <f>SUM(C12:C25)</f>
        <v>76545</v>
      </c>
      <c r="D26" s="27">
        <v>151913</v>
      </c>
      <c r="E26" s="29">
        <f>SUM(E12:E25)</f>
        <v>0</v>
      </c>
      <c r="F26" s="29">
        <f>SUM(F12:F25)</f>
        <v>0</v>
      </c>
      <c r="G26" s="29">
        <f>E26+F26</f>
        <v>0</v>
      </c>
      <c r="H26" s="29">
        <f>SUM(H12:H25)</f>
        <v>0</v>
      </c>
      <c r="I26" s="29">
        <f>SUM(I12:I25)</f>
        <v>0</v>
      </c>
      <c r="J26" s="29">
        <f>H26+I26</f>
        <v>0</v>
      </c>
    </row>
    <row r="27" spans="1:10" ht="12.75">
      <c r="A27" s="30" t="s">
        <v>76</v>
      </c>
      <c r="B27" s="31"/>
      <c r="C27" s="32">
        <f>SUM(C15:C20)</f>
        <v>35242</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5.189</v>
      </c>
      <c r="C41" s="45" t="s">
        <v>91</v>
      </c>
      <c r="D41" s="46"/>
      <c r="E41" s="47"/>
      <c r="F41" s="46"/>
      <c r="G41" s="47"/>
    </row>
    <row r="42" spans="1:7" s="48" customFormat="1" ht="12.75">
      <c r="A42" s="26" t="s">
        <v>96</v>
      </c>
      <c r="B42" s="44">
        <v>58.2</v>
      </c>
      <c r="C42" s="45" t="s">
        <v>91</v>
      </c>
      <c r="D42" s="46"/>
      <c r="E42" s="47"/>
      <c r="F42" s="46"/>
      <c r="G42" s="47"/>
    </row>
    <row r="43" spans="1:7" s="48" customFormat="1" ht="12.75">
      <c r="A43" s="43" t="s">
        <v>97</v>
      </c>
      <c r="B43" s="44">
        <v>88.8</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94</v>
      </c>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125</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130</v>
      </c>
      <c r="F67" s="51"/>
      <c r="G67" s="51"/>
    </row>
    <row r="68" spans="1:7" ht="12.75">
      <c r="A68" s="12" t="s">
        <v>131</v>
      </c>
      <c r="F68" s="65"/>
      <c r="G68" s="65"/>
    </row>
    <row r="69" spans="1:7" ht="12.75">
      <c r="A69" s="12" t="s">
        <v>132</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130</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133</v>
      </c>
    </row>
    <row r="5" spans="1:7" s="68" customFormat="1" ht="24.75" customHeight="1">
      <c r="A5" s="67" t="s">
        <v>134</v>
      </c>
      <c r="B5" s="67"/>
      <c r="C5" s="67"/>
      <c r="D5" s="67"/>
      <c r="E5" s="67"/>
      <c r="F5" s="67"/>
      <c r="G5" s="67"/>
    </row>
    <row r="6" spans="1:3" s="68" customFormat="1" ht="12.75">
      <c r="A6" s="69"/>
      <c r="B6" s="69"/>
      <c r="C6" s="69"/>
    </row>
    <row r="7" s="68" customFormat="1" ht="12.75">
      <c r="A7" s="70" t="s">
        <v>135</v>
      </c>
    </row>
    <row r="8" s="68" customFormat="1" ht="12.75">
      <c r="A8" s="71" t="s">
        <v>52</v>
      </c>
    </row>
    <row r="9" s="68" customFormat="1" ht="12.75">
      <c r="A9" s="71" t="s">
        <v>53</v>
      </c>
    </row>
    <row r="10" s="68" customFormat="1" ht="12.75"/>
    <row r="11" spans="1:7" s="68" customFormat="1" ht="12.75">
      <c r="A11" s="72" t="s">
        <v>136</v>
      </c>
      <c r="B11" s="61" t="s">
        <v>86</v>
      </c>
      <c r="C11" s="61" t="s">
        <v>79</v>
      </c>
      <c r="D11" s="61" t="s">
        <v>87</v>
      </c>
      <c r="E11" s="61" t="s">
        <v>79</v>
      </c>
      <c r="F11" s="61" t="s">
        <v>88</v>
      </c>
      <c r="G11" s="61" t="s">
        <v>79</v>
      </c>
    </row>
    <row r="12" spans="1:7" s="68" customFormat="1" ht="12.75" customHeight="1">
      <c r="A12" s="53" t="s">
        <v>137</v>
      </c>
      <c r="B12" s="44" t="s">
        <v>138</v>
      </c>
      <c r="C12" s="45" t="s">
        <v>139</v>
      </c>
      <c r="D12" s="46"/>
      <c r="E12" s="47"/>
      <c r="F12" s="46"/>
      <c r="G12" s="47"/>
    </row>
    <row r="13" spans="1:7" s="68" customFormat="1" ht="12.75" customHeight="1">
      <c r="A13" s="53" t="s">
        <v>140</v>
      </c>
      <c r="B13" s="44" t="s">
        <v>141</v>
      </c>
      <c r="C13" s="45" t="s">
        <v>139</v>
      </c>
      <c r="D13" s="46"/>
      <c r="E13" s="47"/>
      <c r="F13" s="46"/>
      <c r="G13" s="47"/>
    </row>
    <row r="14" spans="1:7" s="68" customFormat="1" ht="12.75" customHeight="1">
      <c r="A14" s="53" t="s">
        <v>142</v>
      </c>
      <c r="B14" s="44" t="s">
        <v>143</v>
      </c>
      <c r="C14" s="45" t="s">
        <v>139</v>
      </c>
      <c r="D14" s="46"/>
      <c r="E14" s="47"/>
      <c r="F14" s="46"/>
      <c r="G14" s="47"/>
    </row>
    <row r="15" spans="1:13" s="68" customFormat="1" ht="12.75" customHeight="1">
      <c r="A15" s="53" t="s">
        <v>144</v>
      </c>
      <c r="B15" s="44" t="s">
        <v>145</v>
      </c>
      <c r="C15" s="45" t="s">
        <v>139</v>
      </c>
      <c r="D15" s="46"/>
      <c r="E15" s="47"/>
      <c r="F15" s="46"/>
      <c r="G15" s="47"/>
      <c r="M15" s="69"/>
    </row>
    <row r="16" spans="1:13" s="68" customFormat="1" ht="12.75" customHeight="1">
      <c r="A16" s="53" t="s">
        <v>146</v>
      </c>
      <c r="B16" s="44" t="s">
        <v>147</v>
      </c>
      <c r="C16" s="45" t="s">
        <v>139</v>
      </c>
      <c r="D16" s="46"/>
      <c r="E16" s="47"/>
      <c r="F16" s="46"/>
      <c r="G16" s="47"/>
      <c r="M16" s="73"/>
    </row>
    <row r="17" spans="1:13" s="68" customFormat="1" ht="12.75" customHeight="1">
      <c r="A17" s="53" t="s">
        <v>148</v>
      </c>
      <c r="B17" s="44" t="s">
        <v>149</v>
      </c>
      <c r="C17" s="45" t="s">
        <v>139</v>
      </c>
      <c r="D17" s="46"/>
      <c r="E17" s="47"/>
      <c r="F17" s="46"/>
      <c r="G17" s="47"/>
      <c r="M17" s="69"/>
    </row>
    <row r="18" spans="1:13" s="68" customFormat="1" ht="12.75" customHeight="1">
      <c r="A18" s="53" t="s">
        <v>150</v>
      </c>
      <c r="B18" s="44" t="s">
        <v>151</v>
      </c>
      <c r="C18" s="45" t="s">
        <v>139</v>
      </c>
      <c r="D18" s="46"/>
      <c r="E18" s="47"/>
      <c r="F18" s="46"/>
      <c r="G18" s="47"/>
      <c r="M18" s="69"/>
    </row>
    <row r="19" spans="1:13" s="68" customFormat="1" ht="12.75" customHeight="1">
      <c r="A19" s="53" t="s">
        <v>152</v>
      </c>
      <c r="B19" s="44" t="s">
        <v>153</v>
      </c>
      <c r="C19" s="45" t="s">
        <v>139</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131</v>
      </c>
    </row>
    <row r="55" s="3" customFormat="1" ht="12.75">
      <c r="A55" s="3" t="s">
        <v>190</v>
      </c>
    </row>
    <row r="56" s="3" customFormat="1" ht="12.75">
      <c r="A56" s="3" t="s">
        <v>132</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228</v>
      </c>
      <c r="E35" s="92"/>
      <c r="F35" s="94"/>
      <c r="G35" s="92"/>
    </row>
    <row r="36" spans="1:7" ht="12.75">
      <c r="A36" s="92" t="s">
        <v>229</v>
      </c>
      <c r="B36" s="92"/>
      <c r="C36" s="94"/>
      <c r="D36" s="95"/>
      <c r="E36" s="92"/>
      <c r="F36" s="94"/>
      <c r="G36" s="92"/>
    </row>
    <row r="37" spans="1:7" ht="12.75" customHeight="1">
      <c r="A37" s="97" t="s">
        <v>230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231</v>
      </c>
    </row>
    <row r="3" s="81" customFormat="1" ht="12.75">
      <c r="A3" s="81" t="s">
        <v>12</v>
      </c>
    </row>
    <row r="4" ht="8.25" customHeight="1"/>
    <row r="5" spans="2:5" ht="12.75" customHeight="1">
      <c r="B5" s="99" t="s">
        <v>232</v>
      </c>
      <c r="C5" s="99" t="s">
        <v>233</v>
      </c>
      <c r="D5" s="99"/>
      <c r="E5" s="99"/>
    </row>
    <row r="6" spans="1:6" ht="12.75">
      <c r="A6" s="100" t="s">
        <v>192</v>
      </c>
      <c r="B6" s="99"/>
      <c r="C6" s="99" t="s">
        <v>234</v>
      </c>
      <c r="D6" s="99" t="s">
        <v>235</v>
      </c>
      <c r="E6" s="99" t="s">
        <v>236</v>
      </c>
      <c r="F6" s="101"/>
    </row>
    <row r="7" spans="1:6" ht="12.75">
      <c r="A7" s="89" t="s">
        <v>237</v>
      </c>
      <c r="B7" s="90"/>
      <c r="C7" s="90"/>
      <c r="D7" s="90" t="s">
        <v>238</v>
      </c>
      <c r="E7" s="91"/>
      <c r="F7" s="101"/>
    </row>
    <row r="8" spans="1:5" ht="12.75">
      <c r="A8" s="92" t="s">
        <v>198</v>
      </c>
      <c r="B8" s="92"/>
      <c r="C8" s="102" t="s">
        <v>199</v>
      </c>
      <c r="D8" s="102" t="s">
        <v>239</v>
      </c>
      <c r="E8" s="102" t="s">
        <v>240</v>
      </c>
    </row>
    <row r="9" spans="1:5" ht="12.75">
      <c r="A9" s="92" t="s">
        <v>200</v>
      </c>
      <c r="B9" s="92"/>
      <c r="C9" s="102" t="s">
        <v>201</v>
      </c>
      <c r="D9" s="102" t="s">
        <v>201</v>
      </c>
      <c r="E9" s="102" t="s">
        <v>201</v>
      </c>
    </row>
    <row r="10" spans="1:5" ht="12.75">
      <c r="A10" s="92" t="s">
        <v>202</v>
      </c>
      <c r="B10" s="92"/>
      <c r="C10" s="102" t="s">
        <v>199</v>
      </c>
      <c r="D10" s="102" t="s">
        <v>239</v>
      </c>
      <c r="E10" s="102" t="s">
        <v>240</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241</v>
      </c>
      <c r="B17" s="90"/>
      <c r="C17" s="90"/>
      <c r="D17" s="90"/>
      <c r="E17" s="91"/>
      <c r="F17" s="101"/>
    </row>
    <row r="18" spans="1:6" ht="12.75">
      <c r="A18" s="92" t="s">
        <v>210</v>
      </c>
      <c r="B18" s="92"/>
      <c r="C18" s="102" t="s">
        <v>211</v>
      </c>
      <c r="D18" s="102" t="s">
        <v>242</v>
      </c>
      <c r="E18" s="102" t="s">
        <v>243</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244</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245</v>
      </c>
      <c r="E30" s="103" t="s">
        <v>246</v>
      </c>
      <c r="F30" s="101"/>
    </row>
    <row r="31" spans="1:6" ht="12.75">
      <c r="A31" s="92" t="s">
        <v>219</v>
      </c>
      <c r="B31" s="93"/>
      <c r="C31" s="103" t="s">
        <v>220</v>
      </c>
      <c r="D31" s="103" t="s">
        <v>247</v>
      </c>
      <c r="E31" s="103" t="s">
        <v>248</v>
      </c>
      <c r="F31" s="101"/>
    </row>
    <row r="32" spans="1:6" ht="12.75">
      <c r="A32" s="92" t="s">
        <v>221</v>
      </c>
      <c r="B32" s="93"/>
      <c r="C32" s="103" t="s">
        <v>222</v>
      </c>
      <c r="D32" s="103" t="s">
        <v>249</v>
      </c>
      <c r="E32" s="103" t="s">
        <v>250</v>
      </c>
      <c r="F32" s="101"/>
    </row>
    <row r="33" spans="1:6" ht="12.75">
      <c r="A33" s="92" t="s">
        <v>223</v>
      </c>
      <c r="B33" s="93"/>
      <c r="C33" s="103" t="s">
        <v>224</v>
      </c>
      <c r="D33" s="103" t="s">
        <v>251</v>
      </c>
      <c r="E33" s="103" t="s">
        <v>252</v>
      </c>
      <c r="F33" s="101"/>
    </row>
    <row r="34" spans="1:6" ht="12.75">
      <c r="A34" s="92" t="s">
        <v>225</v>
      </c>
      <c r="B34" s="93"/>
      <c r="C34" s="103" t="s">
        <v>226</v>
      </c>
      <c r="D34" s="103" t="s">
        <v>253</v>
      </c>
      <c r="E34" s="103" t="s">
        <v>254</v>
      </c>
      <c r="F34" s="101"/>
    </row>
    <row r="35" spans="1:6" ht="12.75">
      <c r="A35" s="92" t="s">
        <v>227</v>
      </c>
      <c r="B35" s="93"/>
      <c r="C35" s="103" t="s">
        <v>228</v>
      </c>
      <c r="D35" s="103" t="s">
        <v>255</v>
      </c>
      <c r="E35" s="103" t="s">
        <v>255</v>
      </c>
      <c r="F35" s="101"/>
    </row>
    <row r="36" spans="1:6" ht="12.75">
      <c r="A36" s="92" t="s">
        <v>229</v>
      </c>
      <c r="B36" s="93"/>
      <c r="C36" s="103"/>
      <c r="D36" s="103"/>
      <c r="E36" s="103"/>
      <c r="F36" s="101"/>
    </row>
    <row r="37" spans="1:5" ht="28.5" customHeight="1">
      <c r="A37" s="97" t="s">
        <v>230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193</v>
      </c>
      <c r="D5" s="136" t="s">
        <v>194</v>
      </c>
      <c r="E5" s="134" t="s">
        <v>57</v>
      </c>
      <c r="F5" s="137" t="s">
        <v>193</v>
      </c>
      <c r="G5" s="135" t="s">
        <v>195</v>
      </c>
      <c r="H5" s="132"/>
      <c r="I5" s="132"/>
    </row>
    <row r="6" spans="1:9" ht="12.75">
      <c r="A6" s="138" t="s">
        <v>309</v>
      </c>
      <c r="B6" s="116"/>
      <c r="C6" s="139"/>
      <c r="D6" s="140" t="s">
        <v>211</v>
      </c>
      <c r="E6" s="116"/>
      <c r="F6" s="141"/>
      <c r="G6" s="142"/>
      <c r="H6" s="132"/>
      <c r="I6" s="132"/>
    </row>
    <row r="7" spans="1:9" ht="12.75">
      <c r="A7" s="143" t="s">
        <v>310</v>
      </c>
      <c r="B7" s="116"/>
      <c r="C7" s="139"/>
      <c r="D7" s="144" t="s">
        <v>199</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