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<sst xmlns="http://schemas.openxmlformats.org/spreadsheetml/2006/main" count="561" uniqueCount="353">
  <si>
    <t>PHG Needs Assessment Calculator</t>
  </si>
  <si>
    <t>Saint Kitts and Nevis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</si>
  <si>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</si>
  <si>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</si>
  <si>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</si>
  <si>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</si>
  <si>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</si>
  <si>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</si>
  <si>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</si>
  <si>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</si>
  <si>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</si>
  <si>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</si>
  <si>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</si>
  <si>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</si>
  <si>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</si>
  <si>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</si>
  <si>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</si>
  <si>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</si>
  <si>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</si>
  <si>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</si>
  <si>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</si>
  <si>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</si>
  <si>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</si>
  <si>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</si>
  <si>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</si>
  <si>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</si>
  <si>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</si>
  <si>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</si>
  <si>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</si>
  <si>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</si>
  <si>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</si>
  <si>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</si>
  <si>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</si>
  <si>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</si>
  <si>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</si>
  <si>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</si>
  <si>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</si>
  <si>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</si>
  <si>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</si>
  <si>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</si>
  <si>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</si>
  <si>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</si>
  <si>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</si>
  <si>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</si>
  <si>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</si>
  <si>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</si>
  <si>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</si>
  <si>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</si>
  <si>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</si>
  <si>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</si>
  <si>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</si>
  <si>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</si>
  <si>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</si>
  <si>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</si>
  <si>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</si>
  <si>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</si>
  <si>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</si>
  <si>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</si>
  <si>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</si>
  <si>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</si>
  <si>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</si>
  <si>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</si>
  <si>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</si>
  <si>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1993 reported in 2003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</si>
  <si>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</si>
  <si>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</si>
  <si>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</si>
  <si>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</si>
  <si>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</si>
  <si>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</si>
  <si>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</si>
  <si>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</si>
  <si>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</si>
  <si>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</si>
  <si>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</si>
  <si>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</si>
  <si>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</si>
  <si>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</si>
  <si>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9.68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</si>
  <si>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</si>
  <si>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</si>
  <si>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</si>
  <si>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</si>
  <si>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</si>
  <si>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</si>
  <si>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</si>
  <si>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</si>
  <si>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</si>
  <si>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</si>
  <si>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</si>
  <si>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</si>
  <si>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Births attended by skilled health personnel (%)</t>
  </si>
  <si>
    <t>100</t>
  </si>
  <si>
    <t>Contraception prevalence rate (%)</t>
  </si>
  <si>
    <t>54.0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</si>
  <si>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</si>
  <si>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</si>
  <si>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</si>
  <si>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</si>
  <si>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</si>
  <si>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</si>
  <si>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</si>
  <si>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</si>
  <si>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</si>
  <si>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</si>
  <si>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</si>
  <si>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14490</t>
  </si>
  <si>
    <t>% population living on &lt; US$1 per day</t>
  </si>
  <si>
    <t>Birth registration coverage (%)</t>
  </si>
  <si>
    <t>Death registration coverage (%)</t>
  </si>
  <si>
    <t>&gt;75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</si>
  <si>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</si>
  <si>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</si>
  <si>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</si>
  <si>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</si>
  <si>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</si>
  <si>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</si>
  <si>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</si>
  <si>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</si>
  <si>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</si>
  <si>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671.1</t>
  </si>
  <si>
    <t>WHO 2011</t>
  </si>
  <si>
    <t>Total expenditure on health as percentage of GDP</t>
  </si>
  <si>
    <t>4.4</t>
  </si>
  <si>
    <t xml:space="preserve">Per capita government expenditure on health (PPP int. $) </t>
  </si>
  <si>
    <t>374.9</t>
  </si>
  <si>
    <t xml:space="preserve">External resources for health as percentage of total expenditure on health </t>
  </si>
  <si>
    <t>14</t>
  </si>
  <si>
    <t xml:space="preserve">General government expenditure on health as percentage of total expenditure on health  </t>
  </si>
  <si>
    <t>55.9</t>
  </si>
  <si>
    <t xml:space="preserve">Out-of-pocket expenditure as percentage of private expenditure on health </t>
  </si>
  <si>
    <t>94.6</t>
  </si>
  <si>
    <t xml:space="preserve">Private expenditure on health as percentage of total expenditure on health </t>
  </si>
  <si>
    <t>44.1</t>
  </si>
  <si>
    <t xml:space="preserve">General government expenditure on health as percentage of total government expenditure </t>
  </si>
  <si>
    <t>6.9</t>
  </si>
  <si>
    <t>Health Workforce</t>
  </si>
  <si>
    <t>Number of nursing and midwifery personnel</t>
  </si>
  <si>
    <t>198</t>
  </si>
  <si>
    <t>WHO, 2000</t>
  </si>
  <si>
    <t xml:space="preserve">Nursing and midwifery personnel density (per 10,000 population)  </t>
  </si>
  <si>
    <t>47.1</t>
  </si>
  <si>
    <t>Number of physicians</t>
  </si>
  <si>
    <t>46</t>
  </si>
  <si>
    <t xml:space="preserve">Physician density (per 10 000 population) </t>
  </si>
  <si>
    <t>10.952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</si>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</sst>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290</v>
      </c>
    </row>
    <row r="5" spans="1:3" ht="12.75" customHeight="1">
      <c r="A5" s="60" t="s">
        <v>291</v>
      </c>
      <c r="B5" s="139"/>
      <c r="C5" s="1"/>
    </row>
    <row r="6" spans="1:3" ht="12.75" customHeight="1">
      <c r="A6" s="84" t="s">
        <v>216</v>
      </c>
      <c r="B6" s="85"/>
      <c r="C6" s="1"/>
    </row>
    <row r="7" spans="1:3" ht="12.75" customHeight="1">
      <c r="A7" s="140" t="s">
        <v>217</v>
      </c>
      <c r="B7" s="140"/>
      <c r="C7" s="127" t="s">
        <v>218</v>
      </c>
    </row>
    <row r="8" spans="1:3" ht="12.75" customHeight="1">
      <c r="A8" s="111" t="s">
        <v>292</v>
      </c>
      <c r="B8" s="111"/>
      <c r="C8" s="141" t="s">
        <v>218</v>
      </c>
    </row>
    <row r="9" spans="1:3" ht="12.75" customHeight="1">
      <c r="A9" s="111" t="s">
        <v>293</v>
      </c>
      <c r="B9" s="111"/>
      <c r="C9" s="141" t="s">
        <v>218</v>
      </c>
    </row>
    <row r="10" spans="1:3" ht="12.75" customHeight="1">
      <c r="A10" s="84" t="s">
        <v>221</v>
      </c>
      <c r="B10" s="85"/>
      <c r="C10" s="1"/>
    </row>
    <row r="11" spans="1:3" ht="12.75" customHeight="1">
      <c r="A11" s="87" t="s">
        <v>294</v>
      </c>
      <c r="B11" s="142">
        <f>B7*B8*B9</f>
        <v>0</v>
      </c>
      <c r="C11" s="1"/>
    </row>
    <row r="12" spans="1:3" ht="12.75" customHeight="1">
      <c r="A12" s="93" t="s">
        <v>295</v>
      </c>
      <c r="B12" s="94">
        <f>B5*B11</f>
        <v>0</v>
      </c>
      <c r="C12" s="104"/>
    </row>
    <row r="13" spans="1:3" ht="24.75">
      <c r="A13" s="95" t="s">
        <v>296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297</v>
      </c>
    </row>
    <row r="16" ht="13.5">
      <c r="A16" s="1" t="s">
        <v>225</v>
      </c>
    </row>
    <row r="17" ht="13.5">
      <c r="A17" s="82" t="s">
        <v>197</v>
      </c>
    </row>
    <row r="19" ht="13.5">
      <c r="A19" s="137" t="s">
        <v>298</v>
      </c>
    </row>
    <row r="20" ht="13.5">
      <c r="A20" s="137" t="s">
        <v>299</v>
      </c>
    </row>
    <row r="21" ht="13.5">
      <c r="A21" s="137" t="s">
        <v>300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301</v>
      </c>
    </row>
    <row r="5" spans="1:3" ht="13.5">
      <c r="A5" s="83" t="s">
        <v>302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217</v>
      </c>
      <c r="B7" s="86"/>
      <c r="C7" s="87" t="s">
        <v>218</v>
      </c>
    </row>
    <row r="8" spans="1:3" ht="13.5">
      <c r="A8" s="88" t="s">
        <v>219</v>
      </c>
      <c r="B8" s="89"/>
      <c r="C8" s="87" t="s">
        <v>218</v>
      </c>
    </row>
    <row r="9" spans="1:3" ht="13.5">
      <c r="A9" s="1" t="s">
        <v>220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303</v>
      </c>
      <c r="B11" s="92">
        <f>B7*B8*B9</f>
        <v>0</v>
      </c>
      <c r="C11" s="1"/>
    </row>
    <row r="12" spans="1:3" ht="13.5">
      <c r="A12" s="93" t="s">
        <v>304</v>
      </c>
      <c r="B12" s="94">
        <f>B11*B5</f>
        <v>0</v>
      </c>
      <c r="C12" s="1"/>
    </row>
    <row r="13" spans="1:3" ht="13.5">
      <c r="A13" s="95" t="s">
        <v>305</v>
      </c>
      <c r="B13" s="102">
        <f>B5-B12</f>
        <v>0</v>
      </c>
      <c r="C13" s="1"/>
    </row>
    <row r="14" spans="1:3" ht="13.5">
      <c r="A14" s="143"/>
      <c r="B14" s="144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" t="s">
        <v>306</v>
      </c>
      <c r="B17" s="1"/>
      <c r="C17" s="1"/>
    </row>
    <row r="18" spans="1:3" ht="13.5">
      <c r="A18" s="1"/>
      <c r="B18" s="1"/>
      <c r="C18" s="1"/>
    </row>
    <row r="19" spans="1:3" ht="13.5">
      <c r="A19" s="1" t="s">
        <v>227</v>
      </c>
      <c r="B19" s="1"/>
      <c r="C19" s="1"/>
    </row>
    <row r="21" spans="1:3" ht="13.5" customHeight="1">
      <c r="A21" s="138" t="s">
        <v>307</v>
      </c>
      <c r="B21" s="138"/>
      <c r="C21" s="138"/>
    </row>
    <row r="22" spans="1:3" ht="13.5" customHeight="1">
      <c r="A22" s="138" t="s">
        <v>308</v>
      </c>
      <c r="B22" s="138"/>
      <c r="C22" s="138"/>
    </row>
    <row r="23" spans="1:2" ht="13.5" customHeight="1">
      <c r="A23" s="138" t="s">
        <v>309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3.5">
      <c r="A4" s="1"/>
      <c r="B4" s="1"/>
      <c r="C4" s="1"/>
    </row>
    <row r="5" spans="1:3" ht="13.5">
      <c r="A5" s="83" t="s">
        <v>310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311</v>
      </c>
      <c r="B7" s="86"/>
      <c r="C7" s="87" t="s">
        <v>218</v>
      </c>
    </row>
    <row r="8" spans="1:3" ht="13.5">
      <c r="A8" s="89" t="s">
        <v>312</v>
      </c>
      <c r="B8" s="89"/>
      <c r="C8" s="145" t="s">
        <v>218</v>
      </c>
    </row>
    <row r="9" spans="1:3" ht="13.5">
      <c r="A9" s="90" t="s">
        <v>313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294</v>
      </c>
      <c r="B11" s="142">
        <f>B7*B8*B9</f>
        <v>0</v>
      </c>
      <c r="C11" s="1"/>
    </row>
    <row r="12" spans="1:3" ht="13.5">
      <c r="A12" s="93" t="s">
        <v>295</v>
      </c>
      <c r="B12" s="94">
        <f>B5*B11</f>
        <v>0</v>
      </c>
      <c r="C12" s="1"/>
    </row>
    <row r="13" spans="1:3" ht="13.5">
      <c r="A13" s="95" t="s">
        <v>314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"/>
      <c r="B17" s="1"/>
      <c r="C17" s="1"/>
    </row>
    <row r="18" spans="1:3" ht="24.75" customHeight="1">
      <c r="A18" s="138" t="s">
        <v>315</v>
      </c>
      <c r="B18" s="138"/>
      <c r="C18" s="138"/>
    </row>
    <row r="19" spans="1:3" ht="13.5" customHeight="1">
      <c r="A19" s="138" t="s">
        <v>316</v>
      </c>
      <c r="B19" s="138"/>
      <c r="C19" s="138"/>
    </row>
    <row r="20" spans="1:3" ht="13.5" customHeight="1">
      <c r="A20" s="138" t="s">
        <v>317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318</v>
      </c>
    </row>
    <row r="4" spans="1:3" ht="13.5">
      <c r="A4" s="1"/>
      <c r="B4" s="1"/>
      <c r="C4" s="1"/>
    </row>
    <row r="5" spans="1:3" ht="13.5">
      <c r="A5" s="83" t="s">
        <v>319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217</v>
      </c>
      <c r="B7" s="86"/>
      <c r="C7" s="87" t="s">
        <v>218</v>
      </c>
    </row>
    <row r="8" spans="1:3" ht="13.5">
      <c r="A8" s="89" t="s">
        <v>320</v>
      </c>
      <c r="B8" s="89"/>
      <c r="C8" s="145" t="s">
        <v>218</v>
      </c>
    </row>
    <row r="9" spans="1:3" ht="13.5">
      <c r="A9" s="90" t="s">
        <v>321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322</v>
      </c>
      <c r="B11" s="142">
        <f>B7*B8*B9</f>
        <v>0</v>
      </c>
      <c r="C11" s="1"/>
    </row>
    <row r="12" spans="1:3" ht="13.5">
      <c r="A12" s="93" t="s">
        <v>323</v>
      </c>
      <c r="B12" s="94">
        <f>B5*B11</f>
        <v>0</v>
      </c>
      <c r="C12" s="1"/>
    </row>
    <row r="13" spans="1:3" ht="24.75">
      <c r="A13" s="95" t="s">
        <v>324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29" t="s">
        <v>214</v>
      </c>
      <c r="B17" s="1"/>
      <c r="C17" s="1"/>
    </row>
    <row r="19" spans="1:3" ht="24.75" customHeight="1">
      <c r="A19" s="81" t="s">
        <v>325</v>
      </c>
      <c r="B19" s="81"/>
      <c r="C19" s="81"/>
    </row>
    <row r="20" spans="1:3" ht="13.5" customHeight="1">
      <c r="A20" s="138" t="s">
        <v>326</v>
      </c>
      <c r="B20" s="138"/>
      <c r="C20" s="138"/>
    </row>
    <row r="21" spans="1:3" ht="13.5" customHeight="1">
      <c r="A21" s="138" t="s">
        <v>327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328</v>
      </c>
    </row>
    <row r="4" spans="1:3" ht="13.5">
      <c r="A4" s="1"/>
      <c r="B4" s="1"/>
      <c r="C4" s="1"/>
    </row>
    <row r="5" spans="1:3" ht="13.5">
      <c r="A5" s="83" t="s">
        <v>329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217</v>
      </c>
      <c r="B7" s="86"/>
      <c r="C7" s="87" t="s">
        <v>218</v>
      </c>
    </row>
    <row r="8" spans="1:3" ht="13.5">
      <c r="A8" s="89" t="s">
        <v>320</v>
      </c>
      <c r="B8" s="89"/>
      <c r="C8" s="145" t="s">
        <v>218</v>
      </c>
    </row>
    <row r="9" spans="1:3" ht="13.5">
      <c r="A9" s="88" t="s">
        <v>235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322</v>
      </c>
      <c r="B11" s="92">
        <f>B7*B8*B9</f>
        <v>0</v>
      </c>
      <c r="C11" s="1"/>
    </row>
    <row r="12" spans="1:3" ht="13.5">
      <c r="A12" s="93" t="s">
        <v>323</v>
      </c>
      <c r="B12" s="94">
        <f>B11*B5</f>
        <v>0</v>
      </c>
      <c r="C12" s="1"/>
    </row>
    <row r="13" spans="1:3" ht="13.5">
      <c r="A13" s="95" t="s">
        <v>330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29" t="s">
        <v>214</v>
      </c>
      <c r="B17" s="1"/>
      <c r="C17" s="1"/>
    </row>
    <row r="19" spans="1:3" ht="24.75" customHeight="1">
      <c r="A19" s="81" t="s">
        <v>325</v>
      </c>
      <c r="B19" s="81"/>
      <c r="C19" s="81"/>
    </row>
    <row r="20" spans="1:3" ht="13.5" customHeight="1">
      <c r="A20" s="138" t="s">
        <v>326</v>
      </c>
      <c r="B20" s="138"/>
      <c r="C20" s="138"/>
    </row>
    <row r="21" spans="1:3" ht="13.5" customHeight="1">
      <c r="A21" s="138" t="s">
        <v>327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331</v>
      </c>
    </row>
    <row r="5" spans="1:3" ht="13.5">
      <c r="A5" s="130" t="s">
        <v>332</v>
      </c>
      <c r="B5" s="130"/>
      <c r="C5" s="1"/>
    </row>
    <row r="6" spans="1:3" ht="13.5">
      <c r="A6" s="84" t="s">
        <v>216</v>
      </c>
      <c r="B6" s="85"/>
      <c r="C6" s="1"/>
    </row>
    <row r="7" spans="1:3" ht="13.5">
      <c r="A7" s="89" t="s">
        <v>333</v>
      </c>
      <c r="B7" s="89"/>
      <c r="C7" s="133" t="s">
        <v>218</v>
      </c>
    </row>
    <row r="8" spans="1:3" ht="13.5">
      <c r="A8" s="90" t="s">
        <v>334</v>
      </c>
      <c r="B8" s="90"/>
      <c r="C8" s="91" t="s">
        <v>218</v>
      </c>
    </row>
    <row r="9" spans="1:3" ht="13.5">
      <c r="A9" s="84" t="s">
        <v>221</v>
      </c>
      <c r="B9" s="85"/>
      <c r="C9" s="1"/>
    </row>
    <row r="10" spans="1:3" ht="13.5">
      <c r="A10" s="134" t="s">
        <v>335</v>
      </c>
      <c r="B10" s="147">
        <f>B7*B8</f>
        <v>0</v>
      </c>
      <c r="C10" s="1"/>
    </row>
    <row r="11" spans="1:3" ht="13.5">
      <c r="A11" s="95" t="s">
        <v>336</v>
      </c>
      <c r="B11" s="148">
        <f>B5-(B10*B5)</f>
        <v>0</v>
      </c>
      <c r="C11" s="1"/>
    </row>
    <row r="12" spans="1:3" ht="13.5">
      <c r="A12" s="95"/>
      <c r="B12" s="149"/>
      <c r="C12" s="1"/>
    </row>
    <row r="13" spans="1:3" ht="24.75">
      <c r="A13" s="95" t="s">
        <v>337</v>
      </c>
      <c r="B13" s="149"/>
      <c r="C13" s="1"/>
    </row>
    <row r="14" ht="13.5">
      <c r="A14" s="64" t="s">
        <v>338</v>
      </c>
    </row>
    <row r="17" spans="1:3" s="1" customFormat="1" ht="12.75">
      <c r="A17" s="77" t="s">
        <v>339</v>
      </c>
      <c r="B17" s="104"/>
      <c r="C17" s="104"/>
    </row>
    <row r="18" spans="1:3" ht="13.5">
      <c r="A18" s="104"/>
      <c r="B18" s="104"/>
      <c r="C18" s="104"/>
    </row>
    <row r="19" spans="1:3" ht="13.5">
      <c r="A19" s="124" t="s">
        <v>340</v>
      </c>
      <c r="B19" s="104"/>
      <c r="C19" s="104"/>
    </row>
    <row r="20" spans="1:3" ht="13.5">
      <c r="A20" s="126" t="s">
        <v>341</v>
      </c>
      <c r="B20" s="104"/>
      <c r="C20" s="104"/>
    </row>
    <row r="21" spans="1:3" ht="13.5">
      <c r="A21" s="124" t="s">
        <v>268</v>
      </c>
      <c r="B21" s="104"/>
      <c r="C21" s="104"/>
    </row>
    <row r="22" spans="1:3" ht="13.5">
      <c r="A22" s="124" t="s">
        <v>342</v>
      </c>
      <c r="B22" s="104"/>
      <c r="C22" s="104"/>
    </row>
    <row r="23" spans="1:3" ht="13.5">
      <c r="A23" s="105"/>
      <c r="B23" s="105"/>
      <c r="C23" s="105"/>
    </row>
    <row r="24" spans="1:3" ht="13.5">
      <c r="A24" s="95" t="s">
        <v>343</v>
      </c>
      <c r="B24" s="150"/>
      <c r="C24" s="95"/>
    </row>
    <row r="25" spans="1:3" ht="13.5">
      <c r="A25" s="151" t="s">
        <v>216</v>
      </c>
      <c r="B25" s="151"/>
      <c r="C25" s="105"/>
    </row>
    <row r="26" spans="1:3" ht="13.5">
      <c r="A26" s="86" t="s">
        <v>344</v>
      </c>
      <c r="B26" s="90"/>
      <c r="C26" s="87" t="s">
        <v>218</v>
      </c>
    </row>
    <row r="27" spans="1:3" ht="13.5">
      <c r="A27" s="90" t="s">
        <v>345</v>
      </c>
      <c r="B27" s="90"/>
      <c r="C27" s="91" t="s">
        <v>218</v>
      </c>
    </row>
    <row r="28" spans="1:3" ht="13.5">
      <c r="A28" s="151" t="s">
        <v>221</v>
      </c>
      <c r="B28" s="151"/>
      <c r="C28" s="105"/>
    </row>
    <row r="29" spans="1:3" ht="13.5">
      <c r="A29" s="87" t="s">
        <v>346</v>
      </c>
      <c r="B29" s="142">
        <f>B26*B27</f>
        <v>0</v>
      </c>
      <c r="C29" s="105"/>
    </row>
    <row r="30" spans="1:3" ht="13.5">
      <c r="A30" s="93" t="s">
        <v>347</v>
      </c>
      <c r="B30" s="94">
        <f>B24*B29</f>
        <v>0</v>
      </c>
      <c r="C30" s="105"/>
    </row>
    <row r="31" spans="1:3" ht="13.5">
      <c r="A31" s="83" t="s">
        <v>348</v>
      </c>
      <c r="B31" s="102">
        <f>B24-B30</f>
        <v>0</v>
      </c>
      <c r="C31" s="105"/>
    </row>
    <row r="32" spans="2:3" ht="13.5">
      <c r="B32" s="105"/>
      <c r="C32" s="104"/>
    </row>
    <row r="33" spans="1:3" ht="13.5">
      <c r="A33" s="105" t="s">
        <v>349</v>
      </c>
      <c r="B33" s="104"/>
      <c r="C33" s="104"/>
    </row>
    <row r="34" spans="1:3" ht="13.5">
      <c r="A34" s="103" t="s">
        <v>225</v>
      </c>
      <c r="B34" s="104"/>
      <c r="C34" s="104"/>
    </row>
    <row r="35" spans="1:3" ht="13.5">
      <c r="A35" s="103" t="s">
        <v>214</v>
      </c>
      <c r="B35" s="104"/>
      <c r="C35" s="104"/>
    </row>
    <row r="36" ht="13.5">
      <c r="A36" s="82" t="s">
        <v>197</v>
      </c>
    </row>
    <row r="38" spans="1:3" ht="13.5" customHeight="1">
      <c r="A38" s="138" t="s">
        <v>350</v>
      </c>
      <c r="B38" s="138"/>
      <c r="C38" s="138"/>
    </row>
    <row r="39" spans="1:3" ht="13.5" customHeight="1">
      <c r="A39" s="138" t="s">
        <v>351</v>
      </c>
      <c r="B39" s="138"/>
      <c r="C39" s="138"/>
    </row>
    <row r="40" spans="1:3" ht="13.5" customHeight="1">
      <c r="A40" s="138" t="s">
        <v>352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3.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3.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3.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3.5">
      <c r="A4" s="16"/>
      <c r="B4" s="16"/>
      <c r="C4" s="16"/>
    </row>
    <row r="5" spans="1:7" s="11" customFormat="1" ht="24.75" customHeight="1">
      <c r="A5" s="17" t="s">
        <v>36</v>
      </c>
      <c r="B5" s="17"/>
      <c r="C5" s="17"/>
      <c r="D5" s="17"/>
      <c r="E5" s="17"/>
      <c r="F5" s="17"/>
      <c r="G5" s="17"/>
    </row>
    <row r="6" spans="1:3" ht="13.5">
      <c r="A6" s="16"/>
      <c r="B6" s="16"/>
      <c r="C6" s="16"/>
    </row>
    <row r="7" ht="13.5">
      <c r="A7" s="18" t="s">
        <v>37</v>
      </c>
    </row>
    <row r="8" ht="13.5">
      <c r="A8" s="19" t="s">
        <v>38</v>
      </c>
    </row>
    <row r="9" spans="1:3" ht="13.5">
      <c r="A9" s="20"/>
      <c r="B9" s="16"/>
      <c r="C9" s="16"/>
    </row>
    <row r="10" spans="1:10" ht="13.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3.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3.5">
      <c r="A12" s="25" t="s">
        <v>47</v>
      </c>
      <c r="B12" s="26">
        <v>1121953</v>
      </c>
      <c r="C12" s="26">
        <v>1112652</v>
      </c>
      <c r="D12" s="26">
        <v>2234605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3.5">
      <c r="A13" s="25" t="s">
        <v>48</v>
      </c>
      <c r="B13" s="26">
        <v>862125</v>
      </c>
      <c r="C13" s="26">
        <v>842439</v>
      </c>
      <c r="D13" s="26">
        <v>1704564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3.5">
      <c r="A14" s="25" t="s">
        <v>49</v>
      </c>
      <c r="B14" s="26">
        <v>772329</v>
      </c>
      <c r="C14" s="26">
        <v>753693</v>
      </c>
      <c r="D14" s="26">
        <v>1526022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3.5">
      <c r="A15" s="25" t="s">
        <v>50</v>
      </c>
      <c r="B15" s="26">
        <v>673803</v>
      </c>
      <c r="C15" s="26">
        <v>698856</v>
      </c>
      <c r="D15" s="26">
        <v>1372659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3.5">
      <c r="A16" s="25" t="s">
        <v>51</v>
      </c>
      <c r="B16" s="26">
        <v>542830</v>
      </c>
      <c r="C16" s="26">
        <v>575689</v>
      </c>
      <c r="D16" s="26">
        <v>1118519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3.5">
      <c r="A17" s="25" t="s">
        <v>52</v>
      </c>
      <c r="B17" s="26">
        <v>437855</v>
      </c>
      <c r="C17" s="26">
        <v>465321</v>
      </c>
      <c r="D17" s="26">
        <v>903176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3.5">
      <c r="A18" s="25" t="s">
        <v>53</v>
      </c>
      <c r="B18" s="26">
        <v>388896</v>
      </c>
      <c r="C18" s="26">
        <v>400838</v>
      </c>
      <c r="D18" s="26">
        <v>789734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3.5">
      <c r="A19" s="25" t="s">
        <v>54</v>
      </c>
      <c r="B19" s="26">
        <v>318808</v>
      </c>
      <c r="C19" s="26">
        <v>312549</v>
      </c>
      <c r="D19" s="26">
        <v>631357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3.5">
      <c r="A20" s="25" t="s">
        <v>55</v>
      </c>
      <c r="B20" s="26">
        <v>245455</v>
      </c>
      <c r="C20" s="26">
        <v>243147</v>
      </c>
      <c r="D20" s="26">
        <v>488602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3.5">
      <c r="A21" s="25" t="s">
        <v>56</v>
      </c>
      <c r="B21" s="26">
        <v>161173</v>
      </c>
      <c r="C21" s="26">
        <v>171452</v>
      </c>
      <c r="D21" s="26">
        <v>332625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3.5">
      <c r="A22" s="25" t="s">
        <v>57</v>
      </c>
      <c r="B22" s="26">
        <v>147585</v>
      </c>
      <c r="C22" s="26">
        <v>158495</v>
      </c>
      <c r="D22" s="26">
        <v>306080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3.5">
      <c r="A23" s="25" t="s">
        <v>58</v>
      </c>
      <c r="B23" s="26">
        <v>120897</v>
      </c>
      <c r="C23" s="26">
        <v>127320</v>
      </c>
      <c r="D23" s="26">
        <v>248217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3.5">
      <c r="A24" s="25" t="s">
        <v>59</v>
      </c>
      <c r="B24" s="26">
        <v>108106</v>
      </c>
      <c r="C24" s="26">
        <v>110807</v>
      </c>
      <c r="D24" s="26">
        <v>218913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3.5">
      <c r="A25" s="25" t="s">
        <v>60</v>
      </c>
      <c r="B25" s="26">
        <v>186301</v>
      </c>
      <c r="C25" s="26">
        <v>177540</v>
      </c>
      <c r="D25" s="26">
        <v>363841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3.5">
      <c r="A26" s="25" t="s">
        <v>46</v>
      </c>
      <c r="B26" s="28">
        <f>SUM(B12:B25)</f>
        <v>0</v>
      </c>
      <c r="C26" s="28">
        <f>SUM(C12:C25)</f>
        <v>0</v>
      </c>
      <c r="D26" s="26">
        <v>12238914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3.5">
      <c r="A27" s="29" t="s">
        <v>61</v>
      </c>
      <c r="B27" s="30"/>
      <c r="C27" s="31">
        <f>SUM(C15:C20)</f>
        <v>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3.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3.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3.5">
      <c r="A30" s="39"/>
    </row>
    <row r="31" spans="1:3" s="11" customFormat="1" ht="13.5">
      <c r="A31" s="18" t="s">
        <v>66</v>
      </c>
      <c r="B31" s="16"/>
      <c r="C31" s="16"/>
    </row>
    <row r="32" spans="1:4" s="11" customFormat="1" ht="13.5">
      <c r="A32" s="24" t="s">
        <v>67</v>
      </c>
      <c r="B32" s="24" t="s">
        <v>68</v>
      </c>
      <c r="C32" s="24" t="s">
        <v>69</v>
      </c>
      <c r="D32" s="16"/>
    </row>
    <row r="33" spans="1:4" s="11" customFormat="1" ht="13.5">
      <c r="A33" s="25"/>
      <c r="B33" s="40"/>
      <c r="C33" s="40"/>
      <c r="D33" s="16"/>
    </row>
    <row r="34" spans="1:4" s="11" customFormat="1" ht="13.5">
      <c r="A34" s="25"/>
      <c r="B34" s="40"/>
      <c r="C34" s="40"/>
      <c r="D34" s="16"/>
    </row>
    <row r="35" spans="1:4" ht="13.5">
      <c r="A35" s="25"/>
      <c r="B35" s="40"/>
      <c r="C35" s="40"/>
      <c r="D35" s="16"/>
    </row>
    <row r="36" spans="1:4" ht="13.5">
      <c r="A36" s="25"/>
      <c r="B36" s="40"/>
      <c r="C36" s="40"/>
      <c r="D36" s="16"/>
    </row>
    <row r="37" ht="13.5">
      <c r="A37" s="39"/>
    </row>
    <row r="38" spans="1:7" ht="24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3.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3.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3.5">
      <c r="A41" s="42" t="s">
        <v>80</v>
      </c>
      <c r="B41" s="43" t="s">
        <v>81</v>
      </c>
      <c r="C41" s="44" t="s">
        <v>76</v>
      </c>
      <c r="D41" s="45"/>
      <c r="E41" s="46"/>
      <c r="F41" s="45"/>
      <c r="G41" s="46"/>
    </row>
    <row r="42" spans="1:7" s="47" customFormat="1" ht="13.5">
      <c r="A42" s="25" t="s">
        <v>82</v>
      </c>
      <c r="B42" s="43">
        <v>6.1</v>
      </c>
      <c r="C42" s="44" t="s">
        <v>76</v>
      </c>
      <c r="D42" s="45"/>
      <c r="E42" s="46"/>
      <c r="F42" s="45"/>
      <c r="G42" s="46"/>
    </row>
    <row r="43" spans="1:7" s="47" customFormat="1" ht="13.5">
      <c r="A43" s="42" t="s">
        <v>83</v>
      </c>
      <c r="B43" s="43">
        <v>7.4</v>
      </c>
      <c r="C43" s="44" t="s">
        <v>76</v>
      </c>
      <c r="D43" s="45"/>
      <c r="E43" s="46"/>
      <c r="F43" s="45"/>
      <c r="G43" s="46"/>
    </row>
    <row r="44" spans="1:7" s="47" customFormat="1" ht="13.5">
      <c r="A44" s="42" t="s">
        <v>84</v>
      </c>
      <c r="B44" s="43"/>
      <c r="C44" s="44"/>
      <c r="D44" s="46"/>
      <c r="E44" s="46"/>
      <c r="F44" s="46"/>
      <c r="G44" s="46"/>
    </row>
    <row r="45" spans="1:7" s="47" customFormat="1" ht="13.5">
      <c r="A45" s="42" t="s">
        <v>85</v>
      </c>
      <c r="B45" s="43" t="s">
        <v>75</v>
      </c>
      <c r="C45" s="44" t="s">
        <v>76</v>
      </c>
      <c r="D45" s="45"/>
      <c r="E45" s="46"/>
      <c r="F45" s="45"/>
      <c r="G45" s="46"/>
    </row>
    <row r="46" spans="1:7" s="47" customFormat="1" ht="13.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3.5">
      <c r="A47" s="16"/>
      <c r="B47" s="48"/>
      <c r="C47" s="49"/>
      <c r="D47" s="49"/>
      <c r="E47" s="49"/>
      <c r="F47" s="50"/>
    </row>
    <row r="48" spans="1:7" s="47" customFormat="1" ht="24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3.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3.5">
      <c r="A50" s="25" t="s">
        <v>90</v>
      </c>
      <c r="B50" s="43" t="s">
        <v>81</v>
      </c>
      <c r="C50" s="44" t="s">
        <v>76</v>
      </c>
      <c r="D50" s="45"/>
      <c r="E50" s="46"/>
      <c r="F50" s="45"/>
      <c r="G50" s="46"/>
    </row>
    <row r="51" spans="1:7" s="47" customFormat="1" ht="13.5">
      <c r="A51" s="25" t="s">
        <v>91</v>
      </c>
      <c r="B51" s="43" t="s">
        <v>92</v>
      </c>
      <c r="C51" s="44" t="s">
        <v>76</v>
      </c>
      <c r="D51" s="45"/>
      <c r="E51" s="46"/>
      <c r="F51" s="45"/>
      <c r="G51" s="46"/>
    </row>
    <row r="52" spans="1:7" s="47" customFormat="1" ht="13.5">
      <c r="A52" s="42" t="s">
        <v>93</v>
      </c>
      <c r="B52" s="43" t="s">
        <v>94</v>
      </c>
      <c r="C52" s="44" t="s">
        <v>76</v>
      </c>
      <c r="D52" s="45"/>
      <c r="E52" s="46"/>
      <c r="F52" s="45"/>
      <c r="G52" s="46"/>
    </row>
    <row r="53" spans="1:7" s="47" customFormat="1" ht="13.5">
      <c r="A53" s="42" t="s">
        <v>95</v>
      </c>
      <c r="B53" s="43" t="s">
        <v>96</v>
      </c>
      <c r="C53" s="44" t="s">
        <v>97</v>
      </c>
      <c r="D53" s="45"/>
      <c r="E53" s="46"/>
      <c r="F53" s="45"/>
      <c r="G53" s="46"/>
    </row>
    <row r="54" spans="1:7" s="47" customFormat="1" ht="13.5">
      <c r="A54" s="34" t="s">
        <v>98</v>
      </c>
      <c r="B54" s="43" t="s">
        <v>75</v>
      </c>
      <c r="C54" s="44" t="s">
        <v>76</v>
      </c>
      <c r="D54" s="45"/>
      <c r="E54" s="46"/>
      <c r="F54" s="45"/>
      <c r="G54" s="46"/>
    </row>
    <row r="55" spans="1:7" s="55" customFormat="1" ht="13.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3.5">
      <c r="A56" s="51" t="s">
        <v>100</v>
      </c>
      <c r="B56" s="52" t="s">
        <v>81</v>
      </c>
      <c r="C56" s="52" t="s">
        <v>76</v>
      </c>
      <c r="D56" s="53"/>
      <c r="E56" s="54"/>
      <c r="F56" s="45"/>
      <c r="G56" s="46"/>
    </row>
    <row r="57" spans="1:7" s="47" customFormat="1" ht="24.75">
      <c r="A57" s="24" t="s">
        <v>101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3.5">
      <c r="A58" s="51" t="s">
        <v>102</v>
      </c>
      <c r="B58" s="43"/>
      <c r="C58" s="44"/>
      <c r="D58" s="45"/>
      <c r="E58" s="56"/>
      <c r="F58" s="45"/>
      <c r="G58" s="46"/>
    </row>
    <row r="59" spans="1:7" s="55" customFormat="1" ht="13.5">
      <c r="A59" s="51" t="s">
        <v>103</v>
      </c>
      <c r="B59" s="43"/>
      <c r="C59" s="44"/>
      <c r="D59" s="45"/>
      <c r="E59" s="56"/>
      <c r="F59" s="45"/>
      <c r="G59" s="46"/>
    </row>
    <row r="60" spans="1:7" s="11" customFormat="1" ht="13.5">
      <c r="A60" s="39"/>
      <c r="B60" s="57"/>
      <c r="C60" s="57"/>
      <c r="D60" s="57"/>
      <c r="E60" s="57"/>
      <c r="F60" s="58"/>
      <c r="G60" s="58"/>
    </row>
    <row r="61" spans="1:7" s="11" customFormat="1" ht="24.75">
      <c r="A61" s="24" t="s">
        <v>104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3.5">
      <c r="A62" s="60" t="s">
        <v>105</v>
      </c>
      <c r="B62" s="43" t="s">
        <v>106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3.5">
      <c r="A63" s="51" t="s">
        <v>107</v>
      </c>
      <c r="B63" s="43" t="s">
        <v>96</v>
      </c>
      <c r="C63" s="44" t="s">
        <v>76</v>
      </c>
      <c r="D63" s="45"/>
      <c r="E63" s="46"/>
      <c r="F63" s="45"/>
      <c r="G63" s="46"/>
    </row>
    <row r="64" spans="1:7" s="11" customFormat="1" ht="13.5">
      <c r="A64" s="42" t="s">
        <v>108</v>
      </c>
      <c r="B64" s="43"/>
      <c r="C64" s="44"/>
      <c r="D64" s="45"/>
      <c r="E64" s="46"/>
      <c r="F64" s="45"/>
      <c r="G64" s="46"/>
    </row>
    <row r="65" spans="1:256" s="61" customFormat="1" ht="13.5">
      <c r="A65" s="42" t="s">
        <v>109</v>
      </c>
      <c r="B65" s="43" t="s">
        <v>110</v>
      </c>
      <c r="C65" s="44" t="s">
        <v>111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3.5">
      <c r="A66" s="18"/>
      <c r="B66" s="16"/>
      <c r="C66" s="16"/>
      <c r="F66" s="62"/>
      <c r="G66" s="62"/>
    </row>
    <row r="67" spans="1:7" ht="13.5">
      <c r="A67" s="11" t="s">
        <v>112</v>
      </c>
      <c r="F67" s="49"/>
      <c r="G67" s="49"/>
    </row>
    <row r="68" spans="1:7" ht="13.5">
      <c r="A68" s="11" t="s">
        <v>113</v>
      </c>
      <c r="F68" s="63"/>
      <c r="G68" s="63"/>
    </row>
    <row r="69" spans="1:7" ht="13.5">
      <c r="A69" s="11" t="s">
        <v>114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115</v>
      </c>
    </row>
    <row r="5" spans="1:4" s="68" customFormat="1" ht="24.75" customHeight="1">
      <c r="A5" s="66" t="s">
        <v>116</v>
      </c>
      <c r="B5" s="66"/>
      <c r="C5" s="66"/>
      <c r="D5" s="67"/>
    </row>
    <row r="6" spans="1:3" s="68" customFormat="1" ht="13.5">
      <c r="A6" s="67"/>
      <c r="B6" s="67"/>
      <c r="C6" s="67"/>
    </row>
    <row r="7" s="68" customFormat="1" ht="13.5">
      <c r="A7" s="69" t="s">
        <v>117</v>
      </c>
    </row>
    <row r="8" s="68" customFormat="1" ht="13.5">
      <c r="A8" s="70" t="s">
        <v>37</v>
      </c>
    </row>
    <row r="9" s="68" customFormat="1" ht="13.5">
      <c r="A9" s="70" t="s">
        <v>38</v>
      </c>
    </row>
    <row r="10" s="68" customFormat="1" ht="13.5"/>
    <row r="11" spans="1:7" s="68" customFormat="1" ht="24.75">
      <c r="A11" s="71" t="s">
        <v>118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3.5">
      <c r="A12" s="51" t="s">
        <v>119</v>
      </c>
      <c r="B12" s="43" t="s">
        <v>120</v>
      </c>
      <c r="C12" s="44" t="s">
        <v>121</v>
      </c>
      <c r="D12" s="45"/>
      <c r="E12" s="46"/>
      <c r="F12" s="45"/>
      <c r="G12" s="46"/>
    </row>
    <row r="13" spans="1:7" s="68" customFormat="1" ht="13.5">
      <c r="A13" s="51" t="s">
        <v>122</v>
      </c>
      <c r="B13" s="43" t="s">
        <v>123</v>
      </c>
      <c r="C13" s="44" t="s">
        <v>121</v>
      </c>
      <c r="D13" s="45"/>
      <c r="E13" s="46"/>
      <c r="F13" s="45"/>
      <c r="G13" s="46"/>
    </row>
    <row r="14" spans="1:7" s="68" customFormat="1" ht="13.5">
      <c r="A14" s="51" t="s">
        <v>124</v>
      </c>
      <c r="B14" s="43" t="s">
        <v>125</v>
      </c>
      <c r="C14" s="44" t="s">
        <v>121</v>
      </c>
      <c r="D14" s="45"/>
      <c r="E14" s="46"/>
      <c r="F14" s="45"/>
      <c r="G14" s="46"/>
    </row>
    <row r="15" spans="1:13" s="68" customFormat="1" ht="13.5">
      <c r="A15" s="51" t="s">
        <v>126</v>
      </c>
      <c r="B15" s="43" t="s">
        <v>127</v>
      </c>
      <c r="C15" s="44" t="s">
        <v>121</v>
      </c>
      <c r="D15" s="45"/>
      <c r="E15" s="46"/>
      <c r="F15" s="45"/>
      <c r="G15" s="46"/>
      <c r="M15" s="67"/>
    </row>
    <row r="16" spans="1:13" s="68" customFormat="1" ht="13.5">
      <c r="A16" s="51" t="s">
        <v>128</v>
      </c>
      <c r="B16" s="43" t="s">
        <v>129</v>
      </c>
      <c r="C16" s="44" t="s">
        <v>121</v>
      </c>
      <c r="D16" s="45"/>
      <c r="E16" s="46"/>
      <c r="F16" s="45"/>
      <c r="G16" s="46"/>
      <c r="M16" s="72"/>
    </row>
    <row r="17" spans="1:13" s="68" customFormat="1" ht="13.5">
      <c r="A17" s="51" t="s">
        <v>130</v>
      </c>
      <c r="B17" s="43" t="s">
        <v>131</v>
      </c>
      <c r="C17" s="44" t="s">
        <v>121</v>
      </c>
      <c r="D17" s="45"/>
      <c r="E17" s="46"/>
      <c r="F17" s="45"/>
      <c r="G17" s="46"/>
      <c r="M17" s="67"/>
    </row>
    <row r="18" spans="1:13" s="68" customFormat="1" ht="13.5">
      <c r="A18" s="51" t="s">
        <v>132</v>
      </c>
      <c r="B18" s="43" t="s">
        <v>133</v>
      </c>
      <c r="C18" s="44" t="s">
        <v>121</v>
      </c>
      <c r="D18" s="45"/>
      <c r="E18" s="46"/>
      <c r="F18" s="45"/>
      <c r="G18" s="46"/>
      <c r="M18" s="67"/>
    </row>
    <row r="19" spans="1:13" s="68" customFormat="1" ht="13.5">
      <c r="A19" s="51" t="s">
        <v>134</v>
      </c>
      <c r="B19" s="43" t="s">
        <v>135</v>
      </c>
      <c r="C19" s="44" t="s">
        <v>121</v>
      </c>
      <c r="D19" s="45"/>
      <c r="E19" s="46"/>
      <c r="F19" s="45"/>
      <c r="G19" s="46"/>
      <c r="M19" s="67"/>
    </row>
    <row r="20" spans="1:7" s="68" customFormat="1" ht="13.5">
      <c r="A20" s="73"/>
      <c r="B20" s="73"/>
      <c r="C20" s="73"/>
      <c r="D20" s="73"/>
      <c r="E20" s="73"/>
      <c r="F20" s="73"/>
      <c r="G20" s="73"/>
    </row>
    <row r="21" spans="1:7" s="68" customFormat="1" ht="24.75">
      <c r="A21" s="59" t="s">
        <v>136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3.5">
      <c r="A22" s="51" t="s">
        <v>137</v>
      </c>
      <c r="B22" s="43" t="s">
        <v>138</v>
      </c>
      <c r="C22" s="44" t="s">
        <v>139</v>
      </c>
      <c r="D22" s="45"/>
      <c r="E22" s="46"/>
      <c r="F22" s="45"/>
      <c r="G22" s="46"/>
    </row>
    <row r="23" spans="1:7" s="68" customFormat="1" ht="13.5">
      <c r="A23" s="51" t="s">
        <v>140</v>
      </c>
      <c r="B23" s="43" t="s">
        <v>141</v>
      </c>
      <c r="C23" s="44" t="s">
        <v>139</v>
      </c>
      <c r="D23" s="45"/>
      <c r="E23" s="46"/>
      <c r="F23" s="45"/>
      <c r="G23" s="46"/>
    </row>
    <row r="24" spans="1:7" s="68" customFormat="1" ht="13.5">
      <c r="A24" s="51" t="s">
        <v>142</v>
      </c>
      <c r="B24" s="43" t="s">
        <v>143</v>
      </c>
      <c r="C24" s="44" t="s">
        <v>139</v>
      </c>
      <c r="D24" s="45"/>
      <c r="E24" s="46"/>
      <c r="F24" s="45"/>
      <c r="G24" s="46"/>
    </row>
    <row r="25" spans="1:7" s="68" customFormat="1" ht="13.5">
      <c r="A25" s="51" t="s">
        <v>144</v>
      </c>
      <c r="B25" s="43" t="s">
        <v>145</v>
      </c>
      <c r="C25" s="44" t="s">
        <v>139</v>
      </c>
      <c r="D25" s="45"/>
      <c r="E25" s="46"/>
      <c r="F25" s="45"/>
      <c r="G25" s="46"/>
    </row>
    <row r="26" spans="1:7" s="68" customFormat="1" ht="13.5">
      <c r="A26" s="51" t="s">
        <v>146</v>
      </c>
      <c r="B26" s="43" t="s">
        <v>97</v>
      </c>
      <c r="C26" s="44" t="s">
        <v>97</v>
      </c>
      <c r="D26" s="53"/>
      <c r="E26" s="74"/>
      <c r="F26" s="45"/>
      <c r="G26" s="46"/>
    </row>
    <row r="27" spans="1:7" s="68" customFormat="1" ht="13.5">
      <c r="A27" s="51" t="s">
        <v>147</v>
      </c>
      <c r="B27" s="43" t="s">
        <v>97</v>
      </c>
      <c r="C27" s="44" t="s">
        <v>97</v>
      </c>
      <c r="D27" s="53"/>
      <c r="E27" s="74"/>
      <c r="F27" s="45"/>
      <c r="G27" s="46"/>
    </row>
    <row r="28" spans="1:7" s="68" customFormat="1" ht="13.5">
      <c r="A28" s="51" t="s">
        <v>148</v>
      </c>
      <c r="B28" s="43" t="s">
        <v>97</v>
      </c>
      <c r="C28" s="44" t="s">
        <v>97</v>
      </c>
      <c r="D28" s="53"/>
      <c r="E28" s="74"/>
      <c r="F28" s="45"/>
      <c r="G28" s="46"/>
    </row>
    <row r="29" spans="1:7" s="68" customFormat="1" ht="13.5">
      <c r="A29" s="51" t="s">
        <v>149</v>
      </c>
      <c r="B29" s="43"/>
      <c r="C29" s="44"/>
      <c r="D29" s="54"/>
      <c r="E29" s="74"/>
      <c r="F29" s="45"/>
      <c r="G29" s="46"/>
    </row>
    <row r="30" spans="1:7" s="68" customFormat="1" ht="13.5">
      <c r="A30" s="51" t="s">
        <v>150</v>
      </c>
      <c r="B30" s="43"/>
      <c r="C30" s="44"/>
      <c r="D30" s="54"/>
      <c r="E30" s="74"/>
      <c r="F30" s="45"/>
      <c r="G30" s="46"/>
    </row>
    <row r="31" spans="1:7" s="68" customFormat="1" ht="13.5">
      <c r="A31" s="51" t="s">
        <v>151</v>
      </c>
      <c r="B31" s="43"/>
      <c r="C31" s="44"/>
      <c r="D31" s="54"/>
      <c r="E31" s="74"/>
      <c r="F31" s="45"/>
      <c r="G31" s="46"/>
    </row>
    <row r="32" spans="1:7" s="68" customFormat="1" ht="13.5">
      <c r="A32" s="51" t="s">
        <v>152</v>
      </c>
      <c r="B32" s="43"/>
      <c r="C32" s="44"/>
      <c r="D32" s="54"/>
      <c r="E32" s="74"/>
      <c r="F32" s="45"/>
      <c r="G32" s="46"/>
    </row>
    <row r="33" spans="1:7" s="68" customFormat="1" ht="13.5">
      <c r="A33" s="51" t="s">
        <v>153</v>
      </c>
      <c r="B33" s="43"/>
      <c r="C33" s="44"/>
      <c r="D33" s="54"/>
      <c r="E33" s="74"/>
      <c r="F33" s="45"/>
      <c r="G33" s="46"/>
    </row>
    <row r="34" spans="1:7" s="68" customFormat="1" ht="13.5">
      <c r="A34" s="51" t="s">
        <v>154</v>
      </c>
      <c r="B34" s="43"/>
      <c r="C34" s="44"/>
      <c r="D34" s="54"/>
      <c r="E34" s="74"/>
      <c r="F34" s="45"/>
      <c r="G34" s="46"/>
    </row>
    <row r="35" spans="1:7" s="68" customFormat="1" ht="13.5">
      <c r="A35" s="51" t="s">
        <v>155</v>
      </c>
      <c r="B35" s="43"/>
      <c r="C35" s="44"/>
      <c r="D35" s="54"/>
      <c r="E35" s="74"/>
      <c r="F35" s="45"/>
      <c r="G35" s="46"/>
    </row>
    <row r="36" spans="1:7" s="68" customFormat="1" ht="13.5">
      <c r="A36" s="51" t="s">
        <v>156</v>
      </c>
      <c r="B36" s="43" t="s">
        <v>97</v>
      </c>
      <c r="C36" s="44" t="s">
        <v>97</v>
      </c>
      <c r="D36" s="54"/>
      <c r="E36" s="74"/>
      <c r="F36" s="45"/>
      <c r="G36" s="46"/>
    </row>
    <row r="37" spans="1:7" s="68" customFormat="1" ht="13.5">
      <c r="A37" s="51" t="s">
        <v>157</v>
      </c>
      <c r="B37" s="43"/>
      <c r="C37" s="44"/>
      <c r="D37" s="54"/>
      <c r="E37" s="74"/>
      <c r="F37" s="45"/>
      <c r="G37" s="46"/>
    </row>
    <row r="38" spans="1:7" s="68" customFormat="1" ht="13.5">
      <c r="A38" s="51" t="s">
        <v>158</v>
      </c>
      <c r="B38" s="43"/>
      <c r="C38" s="44"/>
      <c r="D38" s="54"/>
      <c r="E38" s="74"/>
      <c r="F38" s="45"/>
      <c r="G38" s="46"/>
    </row>
    <row r="39" spans="1:7" s="68" customFormat="1" ht="13.5">
      <c r="A39" s="51" t="s">
        <v>159</v>
      </c>
      <c r="B39" s="43"/>
      <c r="C39" s="44"/>
      <c r="D39" s="54"/>
      <c r="E39" s="74"/>
      <c r="F39" s="45"/>
      <c r="G39" s="46"/>
    </row>
    <row r="40" spans="1:7" s="68" customFormat="1" ht="13.5">
      <c r="A40" s="73"/>
      <c r="B40" s="73"/>
      <c r="C40" s="73"/>
      <c r="D40" s="73"/>
      <c r="E40" s="73"/>
      <c r="F40" s="73"/>
      <c r="G40" s="73"/>
    </row>
    <row r="41" spans="1:7" s="68" customFormat="1" ht="24.75">
      <c r="A41" s="59" t="s">
        <v>160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3.5">
      <c r="A42" s="51" t="s">
        <v>161</v>
      </c>
      <c r="B42" s="43"/>
      <c r="C42" s="44"/>
      <c r="D42" s="75"/>
      <c r="E42" s="56"/>
      <c r="F42" s="45"/>
      <c r="G42" s="46"/>
    </row>
    <row r="43" spans="1:7" s="68" customFormat="1" ht="13.5">
      <c r="A43" s="51" t="s">
        <v>162</v>
      </c>
      <c r="B43" s="43"/>
      <c r="C43" s="44"/>
      <c r="D43" s="75"/>
      <c r="E43" s="56"/>
      <c r="F43" s="45"/>
      <c r="G43" s="46"/>
    </row>
    <row r="44" spans="1:7" s="68" customFormat="1" ht="13.5">
      <c r="A44" s="51" t="s">
        <v>163</v>
      </c>
      <c r="B44" s="43"/>
      <c r="C44" s="44"/>
      <c r="D44" s="75"/>
      <c r="E44" s="56"/>
      <c r="F44" s="45"/>
      <c r="G44" s="46"/>
    </row>
    <row r="45" spans="1:7" s="68" customFormat="1" ht="13.5">
      <c r="A45" s="51" t="s">
        <v>164</v>
      </c>
      <c r="B45" s="43"/>
      <c r="C45" s="44"/>
      <c r="D45" s="75"/>
      <c r="E45" s="56"/>
      <c r="F45" s="45"/>
      <c r="G45" s="46"/>
    </row>
    <row r="46" spans="1:7" s="68" customFormat="1" ht="13.5">
      <c r="A46" s="51" t="s">
        <v>165</v>
      </c>
      <c r="B46" s="43"/>
      <c r="C46" s="44"/>
      <c r="D46" s="75"/>
      <c r="E46" s="56"/>
      <c r="F46" s="45"/>
      <c r="G46" s="46"/>
    </row>
    <row r="47" spans="1:7" s="68" customFormat="1" ht="13.5">
      <c r="A47" s="51" t="s">
        <v>166</v>
      </c>
      <c r="B47" s="43"/>
      <c r="C47" s="44"/>
      <c r="D47" s="75"/>
      <c r="E47" s="56"/>
      <c r="F47" s="45"/>
      <c r="G47" s="46"/>
    </row>
    <row r="48" spans="1:7" s="68" customFormat="1" ht="13.5">
      <c r="A48" s="51" t="s">
        <v>167</v>
      </c>
      <c r="B48" s="43"/>
      <c r="C48" s="44"/>
      <c r="D48" s="75"/>
      <c r="E48" s="56"/>
      <c r="F48" s="45"/>
      <c r="G48" s="46"/>
    </row>
    <row r="49" spans="1:7" s="68" customFormat="1" ht="13.5">
      <c r="A49" s="51" t="s">
        <v>168</v>
      </c>
      <c r="B49" s="43"/>
      <c r="C49" s="44"/>
      <c r="D49" s="75"/>
      <c r="E49" s="56"/>
      <c r="F49" s="45"/>
      <c r="G49" s="46"/>
    </row>
    <row r="50" spans="1:7" s="68" customFormat="1" ht="13.5">
      <c r="A50" s="51" t="s">
        <v>169</v>
      </c>
      <c r="B50" s="43"/>
      <c r="C50" s="44"/>
      <c r="D50" s="75"/>
      <c r="E50" s="56"/>
      <c r="F50" s="45"/>
      <c r="G50" s="46"/>
    </row>
    <row r="51" spans="1:7" s="68" customFormat="1" ht="13.5">
      <c r="A51" s="51" t="s">
        <v>170</v>
      </c>
      <c r="B51" s="43"/>
      <c r="C51" s="44"/>
      <c r="D51" s="75"/>
      <c r="E51" s="56"/>
      <c r="F51" s="45"/>
      <c r="G51" s="46"/>
    </row>
    <row r="52" spans="1:7" s="68" customFormat="1" ht="13.5">
      <c r="A52" s="51" t="s">
        <v>171</v>
      </c>
      <c r="B52" s="43"/>
      <c r="C52" s="44"/>
      <c r="D52" s="75"/>
      <c r="E52" s="56"/>
      <c r="F52" s="45"/>
      <c r="G52" s="46"/>
    </row>
    <row r="53" spans="2:7" ht="13.5">
      <c r="B53" s="76"/>
      <c r="C53" s="76"/>
      <c r="D53" s="76"/>
      <c r="E53" s="76"/>
      <c r="F53" s="76"/>
      <c r="G53" s="76"/>
    </row>
    <row r="54" s="1" customFormat="1" ht="12.75">
      <c r="A54" s="1" t="s">
        <v>113</v>
      </c>
    </row>
    <row r="55" s="1" customFormat="1" ht="12.75">
      <c r="A55" s="1" t="s">
        <v>172</v>
      </c>
    </row>
    <row r="56" s="1" customFormat="1" ht="12.75">
      <c r="A56" s="1" t="s">
        <v>114</v>
      </c>
    </row>
    <row r="57" s="1" customFormat="1" ht="12.75">
      <c r="A57" s="1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3.5">
      <c r="A1" s="77" t="s">
        <v>1</v>
      </c>
    </row>
    <row r="2" s="2" customFormat="1" ht="13.5">
      <c r="A2" s="77" t="s">
        <v>2</v>
      </c>
    </row>
    <row r="3" s="2" customFormat="1" ht="13.5">
      <c r="A3" s="77" t="s">
        <v>174</v>
      </c>
    </row>
    <row r="5" spans="1:5" ht="48.75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</row>
    <row r="6" spans="1:5" ht="13.5">
      <c r="A6" s="79" t="s">
        <v>180</v>
      </c>
      <c r="B6" s="79"/>
      <c r="C6" s="79"/>
      <c r="D6" s="80"/>
      <c r="E6" s="79"/>
    </row>
    <row r="7" spans="1:5" ht="13.5">
      <c r="A7" s="79" t="s">
        <v>181</v>
      </c>
      <c r="B7" s="79"/>
      <c r="C7" s="79"/>
      <c r="D7" s="80"/>
      <c r="E7" s="79"/>
    </row>
    <row r="8" spans="1:5" ht="13.5">
      <c r="A8" s="79" t="s">
        <v>182</v>
      </c>
      <c r="B8" s="79"/>
      <c r="C8" s="79"/>
      <c r="D8" s="80"/>
      <c r="E8" s="79"/>
    </row>
    <row r="9" spans="1:5" ht="24.75">
      <c r="A9" s="79" t="s">
        <v>183</v>
      </c>
      <c r="B9" s="79"/>
      <c r="C9" s="79"/>
      <c r="D9" s="80"/>
      <c r="E9" s="79"/>
    </row>
    <row r="10" spans="1:5" ht="24.75">
      <c r="A10" s="79" t="s">
        <v>184</v>
      </c>
      <c r="B10" s="79"/>
      <c r="C10" s="79"/>
      <c r="D10" s="80"/>
      <c r="E10" s="79"/>
    </row>
    <row r="11" spans="1:5" ht="13.5">
      <c r="A11" s="79" t="s">
        <v>185</v>
      </c>
      <c r="B11" s="79"/>
      <c r="C11" s="79"/>
      <c r="D11" s="80"/>
      <c r="E11" s="79"/>
    </row>
    <row r="12" spans="1:5" ht="13.5">
      <c r="A12" s="79" t="s">
        <v>186</v>
      </c>
      <c r="B12" s="79"/>
      <c r="C12" s="79"/>
      <c r="D12" s="80"/>
      <c r="E12" s="79"/>
    </row>
    <row r="13" spans="1:5" ht="13.5">
      <c r="A13" s="79" t="s">
        <v>187</v>
      </c>
      <c r="B13" s="79"/>
      <c r="C13" s="79"/>
      <c r="D13" s="80"/>
      <c r="E13" s="79"/>
    </row>
    <row r="14" spans="1:5" ht="13.5">
      <c r="A14" s="79" t="s">
        <v>188</v>
      </c>
      <c r="B14" s="79"/>
      <c r="C14" s="79"/>
      <c r="D14" s="80"/>
      <c r="E14" s="79"/>
    </row>
    <row r="15" spans="1:5" ht="13.5">
      <c r="A15" s="79" t="s">
        <v>189</v>
      </c>
      <c r="B15" s="79"/>
      <c r="C15" s="79"/>
      <c r="D15" s="80"/>
      <c r="E15" s="79"/>
    </row>
    <row r="16" spans="1:5" ht="13.5">
      <c r="A16" s="79" t="s">
        <v>190</v>
      </c>
      <c r="B16" s="79"/>
      <c r="C16" s="79"/>
      <c r="D16" s="80"/>
      <c r="E16" s="79"/>
    </row>
    <row r="17" spans="1:5" ht="13.5">
      <c r="A17" s="79" t="s">
        <v>191</v>
      </c>
      <c r="B17" s="79"/>
      <c r="C17" s="79"/>
      <c r="D17" s="80"/>
      <c r="E17" s="79"/>
    </row>
    <row r="18" spans="1:5" ht="13.5">
      <c r="A18" s="79" t="s">
        <v>192</v>
      </c>
      <c r="B18" s="79"/>
      <c r="C18" s="79"/>
      <c r="D18" s="80"/>
      <c r="E18" s="79"/>
    </row>
    <row r="19" spans="1:5" ht="13.5">
      <c r="A19" s="79" t="s">
        <v>193</v>
      </c>
      <c r="B19" s="79"/>
      <c r="C19" s="79"/>
      <c r="D19" s="80"/>
      <c r="E19" s="79"/>
    </row>
    <row r="20" spans="1:5" ht="13.5">
      <c r="A20" s="79" t="s">
        <v>194</v>
      </c>
      <c r="B20" s="79"/>
      <c r="C20" s="79"/>
      <c r="D20" s="79"/>
      <c r="E20" s="79"/>
    </row>
    <row r="22" ht="13.5">
      <c r="A22" s="1" t="s">
        <v>195</v>
      </c>
    </row>
    <row r="23" spans="1:6" ht="24.75" customHeight="1">
      <c r="A23" s="81" t="s">
        <v>196</v>
      </c>
      <c r="B23" s="81"/>
      <c r="C23" s="81"/>
      <c r="D23" s="81"/>
      <c r="E23" s="81"/>
      <c r="F23" s="81"/>
    </row>
    <row r="24" ht="13.5">
      <c r="A24" s="82" t="s">
        <v>197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48.75">
      <c r="A5" s="78" t="s">
        <v>198</v>
      </c>
      <c r="B5" s="78" t="s">
        <v>199</v>
      </c>
      <c r="C5" s="78" t="s">
        <v>200</v>
      </c>
      <c r="D5" s="78" t="s">
        <v>201</v>
      </c>
      <c r="E5" s="78" t="s">
        <v>202</v>
      </c>
      <c r="F5" s="78" t="s">
        <v>203</v>
      </c>
      <c r="G5" s="78" t="s">
        <v>204</v>
      </c>
      <c r="H5" s="78" t="s">
        <v>205</v>
      </c>
    </row>
    <row r="6" spans="1:8" ht="36.75">
      <c r="A6" s="79" t="s">
        <v>206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207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208</v>
      </c>
      <c r="B8" s="79"/>
      <c r="C8" s="79"/>
      <c r="D8" s="79"/>
      <c r="E8" s="79"/>
      <c r="F8" s="79"/>
      <c r="G8" s="79"/>
      <c r="H8" s="79"/>
    </row>
    <row r="9" spans="1:8" ht="24.75">
      <c r="A9" s="79" t="s">
        <v>209</v>
      </c>
      <c r="B9" s="79"/>
      <c r="C9" s="79"/>
      <c r="D9" s="79"/>
      <c r="E9" s="79"/>
      <c r="F9" s="79"/>
      <c r="G9" s="79"/>
      <c r="H9" s="79"/>
    </row>
    <row r="10" spans="1:8" ht="24.75">
      <c r="A10" s="79" t="s">
        <v>210</v>
      </c>
      <c r="B10" s="79"/>
      <c r="C10" s="79"/>
      <c r="D10" s="79"/>
      <c r="E10" s="79"/>
      <c r="F10" s="79"/>
      <c r="G10" s="79"/>
      <c r="H10" s="79"/>
    </row>
    <row r="11" spans="1:8" ht="24.75">
      <c r="A11" s="79" t="s">
        <v>211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212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213</v>
      </c>
    </row>
    <row r="15" ht="12.75">
      <c r="A15" s="82" t="s">
        <v>197</v>
      </c>
    </row>
    <row r="16" ht="12.75">
      <c r="A16" s="1" t="s">
        <v>214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215</v>
      </c>
      <c r="B5" s="83"/>
    </row>
    <row r="6" spans="1:2" ht="12.75">
      <c r="A6" s="84" t="s">
        <v>216</v>
      </c>
      <c r="B6" s="85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2" ht="12.75">
      <c r="A10" s="84" t="s">
        <v>221</v>
      </c>
      <c r="B10" s="85"/>
    </row>
    <row r="11" spans="1:2" ht="12.75">
      <c r="A11" s="87" t="s">
        <v>222</v>
      </c>
      <c r="B11" s="92">
        <f>B7*B8*B9</f>
        <v>0</v>
      </c>
    </row>
    <row r="12" spans="1:2" ht="12.75">
      <c r="A12" s="93" t="s">
        <v>223</v>
      </c>
      <c r="B12" s="94">
        <f>B11*B5</f>
        <v>0</v>
      </c>
    </row>
    <row r="13" spans="1:2" ht="12.75">
      <c r="A13" s="95" t="s">
        <v>224</v>
      </c>
      <c r="B13" s="96">
        <f>B5-B12</f>
        <v>0</v>
      </c>
    </row>
    <row r="15" ht="12.75">
      <c r="A15" s="1" t="s">
        <v>225</v>
      </c>
    </row>
    <row r="16" ht="12.75">
      <c r="A16" s="82" t="s">
        <v>197</v>
      </c>
    </row>
    <row r="17" ht="12.75">
      <c r="A17" s="1" t="s">
        <v>226</v>
      </c>
    </row>
    <row r="19" ht="12.75">
      <c r="A19" s="1" t="s">
        <v>227</v>
      </c>
    </row>
    <row r="21" ht="24.75">
      <c r="A21" s="81" t="s">
        <v>228</v>
      </c>
    </row>
    <row r="22" ht="12.75">
      <c r="A22" s="1" t="s">
        <v>229</v>
      </c>
    </row>
    <row r="23" ht="12.75">
      <c r="A23" s="1" t="s">
        <v>230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231</v>
      </c>
    </row>
    <row r="5" ht="23.25">
      <c r="A5" s="97" t="s">
        <v>232</v>
      </c>
    </row>
    <row r="7" spans="1:2" ht="12.75">
      <c r="A7" s="83" t="s">
        <v>233</v>
      </c>
      <c r="B7" s="83"/>
    </row>
    <row r="8" spans="1:2" ht="12.75">
      <c r="A8" s="84" t="s">
        <v>216</v>
      </c>
      <c r="B8" s="98"/>
    </row>
    <row r="9" spans="1:3" ht="12.75">
      <c r="A9" s="99" t="s">
        <v>217</v>
      </c>
      <c r="B9" s="99"/>
      <c r="C9" s="86" t="s">
        <v>218</v>
      </c>
    </row>
    <row r="10" spans="1:3" ht="12.75">
      <c r="A10" s="100" t="s">
        <v>234</v>
      </c>
      <c r="B10" s="100"/>
      <c r="C10" s="89" t="s">
        <v>218</v>
      </c>
    </row>
    <row r="11" spans="1:3" ht="12.75">
      <c r="A11" s="88" t="s">
        <v>235</v>
      </c>
      <c r="B11" s="88"/>
      <c r="C11" s="90" t="s">
        <v>218</v>
      </c>
    </row>
    <row r="12" spans="1:2" ht="12.75">
      <c r="A12" s="84" t="s">
        <v>221</v>
      </c>
      <c r="B12" s="101"/>
    </row>
    <row r="13" spans="1:2" ht="12.75">
      <c r="A13" s="87" t="s">
        <v>236</v>
      </c>
      <c r="B13" s="92">
        <f>B9*(B10*B11)</f>
        <v>0</v>
      </c>
    </row>
    <row r="14" spans="1:2" ht="12.75">
      <c r="A14" s="93" t="s">
        <v>237</v>
      </c>
      <c r="B14" s="94">
        <f>B13*B7</f>
        <v>0</v>
      </c>
    </row>
    <row r="15" spans="1:2" ht="23.25">
      <c r="A15" s="95" t="s">
        <v>238</v>
      </c>
      <c r="B15" s="102">
        <f>B7-B14</f>
        <v>0</v>
      </c>
    </row>
    <row r="17" ht="12.75">
      <c r="A17" s="1" t="s">
        <v>225</v>
      </c>
    </row>
    <row r="18" ht="12.75">
      <c r="A18" s="82" t="s">
        <v>197</v>
      </c>
    </row>
    <row r="19" ht="12.75">
      <c r="A19" s="1" t="s">
        <v>214</v>
      </c>
    </row>
    <row r="21" ht="12.75">
      <c r="A21" s="1" t="s">
        <v>239</v>
      </c>
    </row>
    <row r="23" ht="23.25">
      <c r="A23" s="81" t="s">
        <v>240</v>
      </c>
    </row>
    <row r="24" ht="23.25">
      <c r="A24" s="81" t="s">
        <v>241</v>
      </c>
    </row>
    <row r="25" ht="23.25">
      <c r="A25" s="81" t="s">
        <v>242</v>
      </c>
    </row>
    <row r="65536" ht="23.25"/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243</v>
      </c>
    </row>
    <row r="4" s="2" customFormat="1" ht="12.75">
      <c r="A4" s="77"/>
    </row>
    <row r="5" spans="1:3" ht="13.5">
      <c r="A5" s="103" t="s">
        <v>244</v>
      </c>
      <c r="B5" s="104"/>
      <c r="C5" s="104"/>
    </row>
    <row r="6" spans="1:3" ht="13.5">
      <c r="A6" s="103" t="s">
        <v>245</v>
      </c>
      <c r="B6" s="104"/>
      <c r="C6" s="104"/>
    </row>
    <row r="7" spans="1:3" ht="13.5">
      <c r="A7" s="105"/>
      <c r="B7" s="105"/>
      <c r="C7" s="105"/>
    </row>
    <row r="8" spans="1:3" ht="13.5">
      <c r="A8" s="106" t="s">
        <v>246</v>
      </c>
      <c r="B8" s="106"/>
      <c r="C8" s="107" t="s">
        <v>247</v>
      </c>
    </row>
    <row r="9" spans="1:3" ht="13.5">
      <c r="A9" s="108" t="s">
        <v>248</v>
      </c>
      <c r="B9" s="109"/>
      <c r="C9" s="110"/>
    </row>
    <row r="10" spans="1:3" ht="13.5">
      <c r="A10" s="111" t="s">
        <v>249</v>
      </c>
      <c r="B10" s="112">
        <v>0.72</v>
      </c>
      <c r="C10" s="89" t="s">
        <v>250</v>
      </c>
    </row>
    <row r="11" spans="1:3" ht="13.5">
      <c r="A11" s="89" t="s">
        <v>251</v>
      </c>
      <c r="B11" s="89"/>
      <c r="C11" s="89" t="s">
        <v>218</v>
      </c>
    </row>
    <row r="12" spans="1:3" ht="13.5">
      <c r="A12" s="89" t="s">
        <v>252</v>
      </c>
      <c r="B12" s="112">
        <f>B11*B10</f>
        <v>0</v>
      </c>
      <c r="C12" s="111" t="s">
        <v>253</v>
      </c>
    </row>
    <row r="13" spans="1:3" ht="13.5">
      <c r="A13" s="89" t="s">
        <v>254</v>
      </c>
      <c r="B13" s="113">
        <f>B12*B9</f>
        <v>0</v>
      </c>
      <c r="C13" s="111" t="s">
        <v>255</v>
      </c>
    </row>
    <row r="14" spans="1:3" ht="13.5">
      <c r="A14" s="90" t="s">
        <v>256</v>
      </c>
      <c r="B14" s="114">
        <v>0.9</v>
      </c>
      <c r="C14" s="115" t="s">
        <v>257</v>
      </c>
    </row>
    <row r="15" spans="1:3" ht="24" customHeight="1">
      <c r="A15" s="108" t="s">
        <v>258</v>
      </c>
      <c r="B15" s="116">
        <f>B9-((B10*B11)*B9)</f>
        <v>0</v>
      </c>
      <c r="C15" s="117" t="s">
        <v>259</v>
      </c>
    </row>
    <row r="16" spans="1:3" ht="13.5">
      <c r="A16" s="89" t="s">
        <v>260</v>
      </c>
      <c r="B16" s="118" t="e">
        <f>1-(B15/B9)</f>
        <v>#DIV/0!</v>
      </c>
      <c r="C16" s="95" t="s">
        <v>261</v>
      </c>
    </row>
    <row r="17" spans="1:3" ht="13.5">
      <c r="A17" s="90" t="s">
        <v>262</v>
      </c>
      <c r="B17" s="119">
        <f>B9-B15</f>
        <v>0</v>
      </c>
      <c r="C17" s="105" t="s">
        <v>263</v>
      </c>
    </row>
    <row r="18" spans="1:3" ht="13.5">
      <c r="A18" s="120" t="s">
        <v>264</v>
      </c>
      <c r="B18" s="121">
        <f>IF((B15&gt;B14),B15,B14)</f>
        <v>0.9</v>
      </c>
      <c r="C18" s="95" t="s">
        <v>265</v>
      </c>
    </row>
    <row r="19" spans="1:3" ht="13.5">
      <c r="A19" s="120"/>
      <c r="B19" s="121"/>
      <c r="C19" s="95"/>
    </row>
    <row r="20" spans="1:3" ht="13.5">
      <c r="A20" s="122"/>
      <c r="B20" s="123"/>
      <c r="C20" s="95"/>
    </row>
    <row r="21" spans="1:3" ht="13.5">
      <c r="A21" s="124" t="s">
        <v>266</v>
      </c>
      <c r="B21" s="2"/>
      <c r="C21" s="125"/>
    </row>
    <row r="22" spans="1:3" ht="13.5">
      <c r="A22" s="126" t="s">
        <v>267</v>
      </c>
      <c r="B22" s="2"/>
      <c r="C22" s="125"/>
    </row>
    <row r="23" spans="1:3" ht="13.5">
      <c r="A23" s="124" t="s">
        <v>268</v>
      </c>
      <c r="B23" s="1"/>
      <c r="C23" s="81"/>
    </row>
    <row r="24" spans="1:3" ht="13.5">
      <c r="A24" s="124"/>
      <c r="B24" s="1"/>
      <c r="C24" s="81"/>
    </row>
    <row r="25" spans="1:3" ht="13.5">
      <c r="A25" s="95" t="s">
        <v>269</v>
      </c>
      <c r="B25" s="83"/>
      <c r="C25" s="81" t="s">
        <v>270</v>
      </c>
    </row>
    <row r="26" spans="1:3" ht="13.5">
      <c r="A26" s="84" t="s">
        <v>216</v>
      </c>
      <c r="B26" s="85"/>
      <c r="C26" s="81"/>
    </row>
    <row r="27" spans="1:3" ht="13.5">
      <c r="A27" s="86" t="s">
        <v>217</v>
      </c>
      <c r="B27" s="86"/>
      <c r="C27" s="127" t="s">
        <v>218</v>
      </c>
    </row>
    <row r="28" spans="1:3" ht="13.5">
      <c r="A28" s="100" t="s">
        <v>271</v>
      </c>
      <c r="B28" s="89"/>
      <c r="C28" s="127" t="s">
        <v>218</v>
      </c>
    </row>
    <row r="29" spans="1:3" ht="13.5">
      <c r="A29" s="88" t="s">
        <v>235</v>
      </c>
      <c r="B29" s="90"/>
      <c r="C29" s="128" t="s">
        <v>218</v>
      </c>
    </row>
    <row r="30" spans="1:3" ht="13.5">
      <c r="A30" s="84" t="s">
        <v>221</v>
      </c>
      <c r="B30" s="85"/>
      <c r="C30" s="81"/>
    </row>
    <row r="31" spans="1:3" ht="13.5">
      <c r="A31" s="87" t="s">
        <v>272</v>
      </c>
      <c r="B31" s="92">
        <f>B27*(B28*B29)</f>
        <v>0</v>
      </c>
      <c r="C31" s="81"/>
    </row>
    <row r="32" spans="1:3" ht="13.5">
      <c r="A32" s="93" t="s">
        <v>273</v>
      </c>
      <c r="B32" s="94">
        <f>B31*B25</f>
        <v>0</v>
      </c>
      <c r="C32" s="81"/>
    </row>
    <row r="33" spans="1:3" ht="13.5">
      <c r="A33" s="83" t="s">
        <v>274</v>
      </c>
      <c r="B33" s="102">
        <f>B25-B32</f>
        <v>0</v>
      </c>
      <c r="C33" s="1"/>
    </row>
    <row r="34" spans="1:3" ht="13.5">
      <c r="A34" s="1" t="s">
        <v>275</v>
      </c>
      <c r="B34" s="1"/>
      <c r="C34" s="1"/>
    </row>
    <row r="35" spans="1:3" ht="13.5">
      <c r="A35" s="82" t="s">
        <v>197</v>
      </c>
      <c r="B35" s="1"/>
      <c r="C35" s="1"/>
    </row>
    <row r="36" ht="13.5">
      <c r="A36" s="129" t="s">
        <v>276</v>
      </c>
    </row>
    <row r="37" spans="1:3" ht="13.5" customHeight="1">
      <c r="A37" s="81" t="s">
        <v>240</v>
      </c>
      <c r="B37" s="81"/>
      <c r="C37" s="81"/>
    </row>
    <row r="38" ht="13.5">
      <c r="A38" s="81" t="s">
        <v>277</v>
      </c>
    </row>
    <row r="39" ht="13.5">
      <c r="A39" s="81" t="s">
        <v>278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3.5">
      <c r="A5" s="130" t="s">
        <v>279</v>
      </c>
      <c r="B5" s="130"/>
      <c r="C5" s="1"/>
    </row>
    <row r="6" spans="1:3" ht="13.5">
      <c r="A6" s="131" t="s">
        <v>280</v>
      </c>
      <c r="B6" s="132"/>
      <c r="C6" s="1"/>
    </row>
    <row r="7" spans="1:3" ht="13.5">
      <c r="A7" s="84" t="s">
        <v>216</v>
      </c>
      <c r="B7" s="98"/>
      <c r="C7" s="1"/>
    </row>
    <row r="8" spans="1:3" ht="13.5">
      <c r="A8" s="89" t="s">
        <v>281</v>
      </c>
      <c r="B8" s="83"/>
      <c r="C8" s="133" t="s">
        <v>218</v>
      </c>
    </row>
    <row r="9" spans="1:3" ht="13.5">
      <c r="A9" s="90" t="s">
        <v>282</v>
      </c>
      <c r="B9" s="83"/>
      <c r="C9" s="133" t="s">
        <v>218</v>
      </c>
    </row>
    <row r="10" spans="1:3" ht="13.5">
      <c r="A10" s="84" t="s">
        <v>221</v>
      </c>
      <c r="B10" s="85"/>
      <c r="C10" s="1"/>
    </row>
    <row r="11" spans="1:3" ht="13.5">
      <c r="A11" s="134" t="s">
        <v>283</v>
      </c>
      <c r="B11" s="135">
        <f>B8*B9</f>
        <v>0</v>
      </c>
      <c r="C11" s="1"/>
    </row>
    <row r="12" spans="1:3" ht="13.5">
      <c r="A12" s="95" t="s">
        <v>284</v>
      </c>
      <c r="B12" s="136">
        <f>B5-(B11*B5)</f>
        <v>0</v>
      </c>
      <c r="C12" s="1"/>
    </row>
    <row r="13" spans="1:3" ht="13.5">
      <c r="A13" s="95" t="s">
        <v>285</v>
      </c>
      <c r="B13" s="136">
        <f>B6-(B11*B6)</f>
        <v>0</v>
      </c>
      <c r="C13" s="1"/>
    </row>
    <row r="14" spans="1:3" ht="13.5">
      <c r="A14" s="1"/>
      <c r="B14" s="1"/>
      <c r="C14" s="1"/>
    </row>
    <row r="15" spans="1:3" ht="13.5">
      <c r="A15" s="1" t="s">
        <v>286</v>
      </c>
      <c r="B15" s="1"/>
      <c r="C15" s="1"/>
    </row>
    <row r="17" ht="13.5">
      <c r="A17" s="137" t="s">
        <v>287</v>
      </c>
    </row>
    <row r="18" ht="24.75">
      <c r="A18" s="138" t="s">
        <v>288</v>
      </c>
    </row>
    <row r="19" ht="24.75">
      <c r="A19" s="138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2013-08-27T15:58:41Z</dcterms:modified>
  <cp:category/>
  <cp:version/>
  <cp:contentType/>
  <cp:contentStatus/>
  <cp:revision>16</cp:revision>
</cp:coreProperties>
</file>