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<sst xmlns="http://schemas.openxmlformats.org/spreadsheetml/2006/main" count="553" uniqueCount="358">
  <si>
    <t>PHG Needs Assessment Calculator</t>
  </si>
  <si>
    <t>Guatemala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</si>
  <si>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</si>
  <si>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</si>
  <si>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</si>
  <si>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</si>
  <si>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</si>
  <si>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</si>
  <si>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</si>
  <si>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</si>
  <si>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</si>
  <si>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</si>
  <si>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</si>
  <si>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</si>
  <si>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</si>
  <si>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</si>
  <si>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</si>
  <si>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</si>
  <si>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</si>
  <si>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</si>
  <si>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</si>
  <si>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</si>
  <si>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</si>
  <si>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</si>
  <si>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</si>
  <si>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</si>
  <si>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</si>
  <si>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</si>
  <si>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</si>
  <si>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</si>
  <si>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</si>
  <si>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</si>
  <si>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</si>
  <si>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</si>
  <si>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</si>
  <si>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</si>
  <si>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</si>
  <si>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</si>
  <si>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</si>
  <si>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</si>
  <si>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</si>
  <si>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</si>
  <si>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</si>
  <si>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</si>
  <si>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</si>
  <si>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</si>
  <si>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</si>
  <si>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</si>
  <si>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</si>
  <si>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</si>
  <si>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</si>
  <si>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</si>
  <si>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</si>
  <si>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</si>
  <si>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</si>
  <si>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</si>
  <si>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</si>
  <si>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</si>
  <si>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</si>
  <si>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</si>
  <si>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</si>
  <si>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</si>
  <si>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</si>
  <si>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</si>
  <si>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</si>
  <si>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</si>
  <si>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</si>
  <si>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</si>
  <si>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</si>
  <si>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</si>
  <si>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</si>
  <si>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</si>
  <si>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</si>
  <si>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</si>
  <si>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</si>
  <si>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32</t>
  </si>
  <si>
    <t>Unicef, 2013</t>
  </si>
  <si>
    <t>Still birth rate (SB): Still births (SB) / year / 1000 total births</t>
  </si>
  <si>
    <t>9.86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</si>
  <si>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</si>
  <si>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</si>
  <si>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</si>
  <si>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</si>
  <si>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</si>
  <si>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</si>
  <si>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71.17</t>
  </si>
  <si>
    <t xml:space="preserve">% of marriages consanguineous </t>
  </si>
  <si>
    <t>Maternal health</t>
  </si>
  <si>
    <t>Prenatal visits – at least 1 visit (%)</t>
  </si>
  <si>
    <t>93.2</t>
  </si>
  <si>
    <t>Prenatal visits – at least 4 visits (%)</t>
  </si>
  <si>
    <t>−</t>
  </si>
  <si>
    <t>Births attended by skilled health personnel (%)</t>
  </si>
  <si>
    <t>51.5</t>
  </si>
  <si>
    <t>Contraception prevalence rate (%)</t>
  </si>
  <si>
    <t>54.1</t>
  </si>
  <si>
    <t>Unmet need for family planning (%)</t>
  </si>
  <si>
    <t>27.6</t>
  </si>
  <si>
    <t>WHO, 2002</t>
  </si>
  <si>
    <t>Total fertility rate</t>
  </si>
  <si>
    <t>3.92</t>
  </si>
  <si>
    <t>% home births</t>
  </si>
  <si>
    <t>% births at health care services</t>
  </si>
  <si>
    <t>51.30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</si>
  <si>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</si>
  <si>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</si>
  <si>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</si>
  <si>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</si>
  <si>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</si>
  <si>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4800</t>
  </si>
  <si>
    <t>% population living on &lt; US$1 per day</t>
  </si>
  <si>
    <t>11.7</t>
  </si>
  <si>
    <t>Birth registration coverage (%)</t>
  </si>
  <si>
    <t>96.7</t>
  </si>
  <si>
    <t>WHO 2008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</si>
  <si>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</si>
  <si>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</si>
  <si>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</si>
  <si>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</si>
  <si>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</si>
  <si>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</si>
  <si>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</si>
  <si>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</si>
  <si>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</si>
  <si>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</si>
  <si>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</si>
  <si>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334</t>
  </si>
  <si>
    <t>WHO 2011</t>
  </si>
  <si>
    <t>Total expenditure on health as percentage of GDP</t>
  </si>
  <si>
    <t>6.7</t>
  </si>
  <si>
    <t xml:space="preserve">Per capita government expenditure on health (PPP int. $) </t>
  </si>
  <si>
    <t>118.4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</si>
  <si>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</si>
  <si>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</si>
  <si>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35.5</t>
  </si>
  <si>
    <t xml:space="preserve">Out-of-pocket expenditure as percentage of private expenditure on health </t>
  </si>
  <si>
    <t>82.8</t>
  </si>
  <si>
    <t xml:space="preserve">Private expenditure on health as percentage of total expenditure on health </t>
  </si>
  <si>
    <t>64.5</t>
  </si>
  <si>
    <t xml:space="preserve">General government expenditure on health as percentage of total government expenditure </t>
  </si>
  <si>
    <t>14.7</t>
  </si>
  <si>
    <t>Health Workforce</t>
  </si>
  <si>
    <t>Number of nursing and midwifery personnel</t>
  </si>
  <si>
    <t>44986</t>
  </si>
  <si>
    <t>WHO, 1999</t>
  </si>
  <si>
    <t xml:space="preserve">Nursing and midwifery personnel density (per 10,000 population)  </t>
  </si>
  <si>
    <t>40.5</t>
  </si>
  <si>
    <t>Number of physicians</t>
  </si>
  <si>
    <t>9965</t>
  </si>
  <si>
    <t xml:space="preserve">Physician density (per 10 000 population) </t>
  </si>
  <si>
    <t>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</si>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</sst>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1103521</v>
      </c>
      <c r="C12" s="26">
        <v>1062224</v>
      </c>
      <c r="D12" s="26">
        <v>2165745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1017180</v>
      </c>
      <c r="C13" s="26">
        <v>987490</v>
      </c>
      <c r="D13" s="26">
        <v>2004670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906603</v>
      </c>
      <c r="C14" s="26">
        <v>891659</v>
      </c>
      <c r="D14" s="26">
        <v>1798262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794459</v>
      </c>
      <c r="C15" s="26">
        <v>795688</v>
      </c>
      <c r="D15" s="26">
        <v>1590147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646911</v>
      </c>
      <c r="C16" s="26">
        <v>675214</v>
      </c>
      <c r="D16" s="26">
        <v>1322125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538214</v>
      </c>
      <c r="C17" s="26">
        <v>590746</v>
      </c>
      <c r="D17" s="26">
        <v>1128960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418535</v>
      </c>
      <c r="C18" s="26">
        <v>494657</v>
      </c>
      <c r="D18" s="26">
        <v>913192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323010</v>
      </c>
      <c r="C19" s="26">
        <v>402681</v>
      </c>
      <c r="D19" s="26">
        <v>725691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258454</v>
      </c>
      <c r="C20" s="26">
        <v>321849</v>
      </c>
      <c r="D20" s="26">
        <v>580303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215304</v>
      </c>
      <c r="C21" s="26">
        <v>260145</v>
      </c>
      <c r="D21" s="26">
        <v>475449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182662</v>
      </c>
      <c r="C22" s="26">
        <v>211040</v>
      </c>
      <c r="D22" s="26">
        <v>393702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165910</v>
      </c>
      <c r="C23" s="26">
        <v>184214</v>
      </c>
      <c r="D23" s="26">
        <v>350124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139395</v>
      </c>
      <c r="C24" s="26">
        <v>152936</v>
      </c>
      <c r="D24" s="26">
        <v>292331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293177</v>
      </c>
      <c r="C25" s="26">
        <v>327788</v>
      </c>
      <c r="D25" s="26">
        <v>620965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7003335</v>
      </c>
      <c r="C26" s="28">
        <f>SUM(C12:C25)</f>
        <v>7358331</v>
      </c>
      <c r="D26" s="26">
        <v>14361666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3280835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473.216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24.2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30.4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 t="s">
        <v>117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118</v>
      </c>
      <c r="F67" s="49"/>
      <c r="G67" s="49"/>
    </row>
    <row r="68" spans="1:7" ht="12.75">
      <c r="A68" s="11" t="s">
        <v>119</v>
      </c>
      <c r="F68" s="63"/>
      <c r="G68" s="63"/>
    </row>
    <row r="69" spans="1:7" ht="12.75">
      <c r="A69" s="11" t="s">
        <v>120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121</v>
      </c>
    </row>
    <row r="5" spans="1:4" s="68" customFormat="1" ht="12.75" customHeight="1">
      <c r="A5" s="66" t="s">
        <v>122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123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124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125</v>
      </c>
      <c r="B12" s="43" t="s">
        <v>126</v>
      </c>
      <c r="C12" s="44" t="s">
        <v>127</v>
      </c>
      <c r="D12" s="45"/>
      <c r="E12" s="46"/>
      <c r="F12" s="45"/>
      <c r="G12" s="46"/>
    </row>
    <row r="13" spans="1:7" s="68" customFormat="1" ht="12.75">
      <c r="A13" s="51" t="s">
        <v>128</v>
      </c>
      <c r="B13" s="43" t="s">
        <v>129</v>
      </c>
      <c r="C13" s="44" t="s">
        <v>127</v>
      </c>
      <c r="D13" s="45"/>
      <c r="E13" s="46"/>
      <c r="F13" s="45"/>
      <c r="G13" s="46"/>
    </row>
    <row r="14" spans="1:7" s="68" customFormat="1" ht="12.75">
      <c r="A14" s="51" t="s">
        <v>130</v>
      </c>
      <c r="B14" s="43" t="s">
        <v>131</v>
      </c>
      <c r="C14" s="44" t="s">
        <v>127</v>
      </c>
      <c r="D14" s="45"/>
      <c r="E14" s="46"/>
      <c r="F14" s="45"/>
      <c r="G14" s="46"/>
    </row>
    <row r="15" spans="1:13" s="68" customFormat="1" ht="12.75">
      <c r="A15" s="51" t="s">
        <v>132</v>
      </c>
      <c r="B15" s="43"/>
      <c r="C15" s="44" t="s">
        <v>127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127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127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127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127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144</v>
      </c>
      <c r="D22" s="45"/>
      <c r="E22" s="46"/>
      <c r="F22" s="45"/>
      <c r="G22" s="46"/>
    </row>
    <row r="23" spans="1:7" s="68" customFormat="1" ht="12.75">
      <c r="A23" s="51" t="s">
        <v>145</v>
      </c>
      <c r="B23" s="43" t="s">
        <v>146</v>
      </c>
      <c r="C23" s="44" t="s">
        <v>144</v>
      </c>
      <c r="D23" s="45"/>
      <c r="E23" s="46"/>
      <c r="F23" s="45"/>
      <c r="G23" s="46"/>
    </row>
    <row r="24" spans="1:7" s="68" customFormat="1" ht="12.75">
      <c r="A24" s="51" t="s">
        <v>147</v>
      </c>
      <c r="B24" s="43" t="s">
        <v>148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119</v>
      </c>
    </row>
    <row r="55" s="1" customFormat="1" ht="12.75">
      <c r="A55" s="1" t="s">
        <v>177</v>
      </c>
    </row>
    <row r="56" s="1" customFormat="1" ht="12.75">
      <c r="A56" s="1" t="s">
        <v>120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