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<sst xmlns="http://schemas.openxmlformats.org/spreadsheetml/2006/main" count="905" uniqueCount="531">
  <si>
    <t>PHG Needs Assessment Calculator</t>
  </si>
  <si>
    <t>Liberia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</si>
  <si>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</si>
  <si>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</si>
  <si>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</si>
  <si>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</si>
  <si>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</si>
  <si>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</si>
  <si>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</si>
  <si>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</si>
  <si>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</si>
  <si>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</si>
  <si>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</si>
  <si>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</si>
  <si>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</si>
  <si>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</si>
  <si>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</si>
  <si>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</si>
  <si>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</si>
  <si>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</si>
  <si>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</si>
  <si>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</si>
  <si>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</si>
  <si>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</si>
  <si>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</si>
  <si>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</si>
  <si>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</si>
  <si>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</si>
  <si>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</si>
  <si>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</si>
  <si>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</si>
  <si>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</si>
  <si>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</si>
  <si>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</si>
  <si>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</si>
  <si>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</si>
  <si>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</si>
  <si>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</si>
  <si>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</si>
  <si>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</si>
  <si>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</si>
  <si>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</si>
  <si>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</si>
  <si>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</si>
  <si>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</si>
  <si>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</si>
  <si>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</si>
  <si>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</si>
  <si>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</si>
  <si>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</si>
  <si>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</si>
  <si>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</si>
  <si>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</si>
  <si>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</si>
  <si>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</si>
  <si>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</si>
  <si>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</si>
  <si>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</si>
  <si>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</si>
  <si>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</si>
  <si>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</si>
  <si>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</si>
  <si>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</si>
  <si>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</si>
  <si>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</si>
  <si>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</si>
  <si>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</si>
  <si>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</si>
  <si>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</si>
  <si>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</si>
  <si>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</si>
  <si>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</si>
  <si>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</si>
  <si>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</si>
  <si>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</si>
  <si>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</si>
  <si>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</si>
  <si>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</si>
  <si>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</si>
  <si>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</si>
  <si>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</si>
  <si>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</si>
  <si>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</si>
  <si>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</si>
  <si>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</si>
  <si>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</si>
  <si>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</si>
  <si>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</si>
  <si>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</si>
  <si>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</si>
  <si>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</si>
  <si>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</si>
  <si>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</si>
  <si>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</si>
  <si>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</si>
  <si>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39</t>
  </si>
  <si>
    <t>Unicef, 2013</t>
  </si>
  <si>
    <t>Still birth rate (SB): Still births (SB) / year / 1000 total births</t>
  </si>
  <si>
    <t>26.91</t>
  </si>
  <si>
    <t>WHO, 2009</t>
  </si>
  <si>
    <t>Total births in 1000s (LB+SB) per year</t>
  </si>
  <si>
    <t>Infant mortality rate: infant deaths / 1000 LB / year</t>
  </si>
  <si>
    <t>Under-5 mortality rate: U5 deaths / 1000 LB / year</t>
  </si>
  <si>
    <t>Percentage births in women &gt;35 years</t>
  </si>
  <si>
    <t>Life expectancy at birth (yrs)</t>
  </si>
  <si>
    <t>56.79</t>
  </si>
  <si>
    <t xml:space="preserve">% of marriages consanguineous </t>
  </si>
  <si>
    <t>Maternal health</t>
  </si>
  <si>
    <t>Prenatal visits – at least 1 visit (%)</t>
  </si>
  <si>
    <t>79.3</t>
  </si>
  <si>
    <t>Prenatal visits – at least 4 visits (%)</t>
  </si>
  <si>
    <t>66.0</t>
  </si>
  <si>
    <t>Births attended by skilled health personnel (%)</t>
  </si>
  <si>
    <t>46.3</t>
  </si>
  <si>
    <t>Contraception prevalence rate (%)</t>
  </si>
  <si>
    <t>11.4</t>
  </si>
  <si>
    <t>Unmet need for family planning (%)</t>
  </si>
  <si>
    <t>35.6</t>
  </si>
  <si>
    <t>WHO, 2007</t>
  </si>
  <si>
    <t>Total fertility rate</t>
  </si>
  <si>
    <t>5.16</t>
  </si>
  <si>
    <t>% home births</t>
  </si>
  <si>
    <t>% births at health care services</t>
  </si>
  <si>
    <t>36.90</t>
  </si>
  <si>
    <t>Newborn health</t>
  </si>
  <si>
    <t>Number of neonatal examinations by SBA / trained staff</t>
  </si>
  <si>
    <t>% neonatal examinations by SBA/ trained staff</t>
  </si>
  <si>
    <t>Socio-economic indicators</t>
  </si>
  <si>
    <t>Gross national income per capita (PPP int. $)</t>
  </si>
  <si>
    <t>520</t>
  </si>
  <si>
    <t>% population living on &lt; US$1 per day</t>
  </si>
  <si>
    <t>83.7</t>
  </si>
  <si>
    <t>Birth registration coverage (%)</t>
  </si>
  <si>
    <t>3.6</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</si>
  <si>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</si>
  <si>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</si>
  <si>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</si>
  <si>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</si>
  <si>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</si>
  <si>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</si>
  <si>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</si>
  <si>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</si>
  <si>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</si>
  <si>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</si>
  <si>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</si>
  <si>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112.4</t>
  </si>
  <si>
    <t>WHO 2011</t>
  </si>
  <si>
    <t>Total expenditure on health as percentage of GDP</t>
  </si>
  <si>
    <t>19.5</t>
  </si>
  <si>
    <t xml:space="preserve">Per capita government expenditure on health (PPP int. $) </t>
  </si>
  <si>
    <t>35.5</t>
  </si>
  <si>
    <t xml:space="preserve">External resources for health as percentage of total expenditure on health </t>
  </si>
  <si>
    <t>57.4</t>
  </si>
  <si>
    <t xml:space="preserve">General government expenditure on health as percentage of total expenditure on health  </t>
  </si>
  <si>
    <t>31.6</t>
  </si>
  <si>
    <t xml:space="preserve">Out-of-pocket expenditure as percentage of private expenditure on health </t>
  </si>
  <si>
    <t>25.8</t>
  </si>
  <si>
    <t xml:space="preserve">Private expenditure on health as percentage of total expenditure on health </t>
  </si>
  <si>
    <t>68.4</t>
  </si>
  <si>
    <t xml:space="preserve">General government expenditure on health as percentage of total government expenditure </t>
  </si>
  <si>
    <t>18.9</t>
  </si>
  <si>
    <t>Health Workforce</t>
  </si>
  <si>
    <t>Number of nursing and midwifery personnel</t>
  </si>
  <si>
    <t>978</t>
  </si>
  <si>
    <t>WHO, 2008</t>
  </si>
  <si>
    <t xml:space="preserve">Nursing and midwifery personnel density (per 10,000 population)  </t>
  </si>
  <si>
    <t>2.7</t>
  </si>
  <si>
    <t>Number of physicians</t>
  </si>
  <si>
    <t>51</t>
  </si>
  <si>
    <t xml:space="preserve">Physician density (per 10 000 population) </t>
  </si>
  <si>
    <t>0.14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</si>
  <si>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</si>
  <si>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</si>
  <si>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</si>
  <si>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</si>
  <si>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</si>
  <si>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</si>
  <si>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</si>
  <si>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</si>
  <si>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</si>
  <si>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</si>
  <si>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</si>
  <si>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</si>
  <si>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</si>
  <si>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</si>
  <si>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</si>
  <si>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</si>
  <si>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</si>
  <si>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</si>
  <si>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</si>
  <si>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</si>
  <si>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</si>
  <si>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</si>
  <si>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</si>
  <si>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</si>
  <si>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</si>
  <si>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</si>
  <si>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</si>
  <si>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</si>
  <si>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</si>
  <si>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</si>
  <si>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</si>
  <si>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</si>
  <si>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</si>
  <si>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</si>
  <si>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</si>
  <si>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</si>
  <si>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</si>
  <si>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</si>
  <si>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</si>
  <si>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</si>
  <si>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</si>
  <si>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</si>
  <si>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</si>
  <si>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</si>
  <si>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</si>
  <si>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</si>
  <si>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</si>
  <si>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</si>
  <si>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43</t>
  </si>
  <si>
    <t>No. of cases by level of impairment</t>
  </si>
  <si>
    <t>No or minor disability*</t>
  </si>
  <si>
    <t>Moderate disability**</t>
  </si>
  <si>
    <t>Severe disability***</t>
  </si>
  <si>
    <t>Mortality and morbidity</t>
  </si>
  <si>
    <t xml:space="preserve">Mean life expectancy (yrs) </t>
  </si>
  <si>
    <t>9.1</t>
  </si>
  <si>
    <t>No. deaths &lt; 1yr</t>
  </si>
  <si>
    <t>25</t>
  </si>
  <si>
    <t>No. deaths 1-4 yrs</t>
  </si>
  <si>
    <t>6</t>
  </si>
  <si>
    <t>No. deaths &lt; 5 yrs</t>
  </si>
  <si>
    <t>31</t>
  </si>
  <si>
    <t>Infant mortality / 1000 LB</t>
  </si>
  <si>
    <t>0.17</t>
  </si>
  <si>
    <t>Under-5 mortality / 1000 LB</t>
  </si>
  <si>
    <t>0.21</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</si>
  <si>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</si>
  <si>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</si>
  <si>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</si>
  <si>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</si>
  <si>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</si>
  <si>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</si>
  <si>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</si>
  <si>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</si>
  <si>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West)</t>
  </si>
  <si>
    <t>0.36</t>
  </si>
  <si>
    <t>0.89</t>
  </si>
  <si>
    <t>0.01</t>
  </si>
  <si>
    <t>0.37</t>
  </si>
  <si>
    <t>0.90</t>
  </si>
  <si>
    <t>Number of cases by age-group</t>
  </si>
  <si>
    <t>4,478</t>
  </si>
  <si>
    <t>119,796</t>
  </si>
  <si>
    <t>No. cases by level of impairment</t>
  </si>
  <si>
    <t>No or minimum disability*</t>
  </si>
  <si>
    <t>8.9</t>
  </si>
  <si>
    <t>28.60</t>
  </si>
  <si>
    <t>2,454</t>
  </si>
  <si>
    <t>36,310</t>
  </si>
  <si>
    <t>557</t>
  </si>
  <si>
    <t>8,789</t>
  </si>
  <si>
    <t>3,011</t>
  </si>
  <si>
    <t>45,099</t>
  </si>
  <si>
    <t>0.55</t>
  </si>
  <si>
    <t>0.67</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</si>
  <si>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</si>
  <si>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</si>
  <si>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</si>
  <si>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</si>
  <si>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</si>
  <si>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</si>
  <si>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</si>
  <si>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</si>
  <si>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</si>
  <si>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</si>
  <si>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</si>
  <si>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</si>
  <si>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</si>
  <si>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</si>
  <si>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</si>
  <si>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</si>
  <si>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</si>
  <si>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</si>
  <si>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</si>
  <si>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</si>
  <si>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</si>
  <si>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</si>
  <si>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</si>
  <si>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</si>
  <si>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</si>
  <si>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</si>
  <si>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</si>
  <si>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</si>
  <si>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</si>
  <si>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</si>
  <si>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</si>
  <si>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</si>
  <si>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</si>
  <si>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</si>
  <si>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</si>
  <si>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</si>
  <si>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</si>
  <si>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</si>
  <si>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</si>
  <si>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</si>
  <si>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</si>
  <si>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</si>
  <si>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</si>
  <si>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</si>
  <si>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</si>
  <si>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</si>
  <si>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</si>
  <si>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</si>
  <si>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</si>
  <si>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</si>
  <si>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</si>
  <si>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</si>
  <si>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</si>
  <si>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</si>
  <si>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</si>
  <si>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</si>
  <si>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</si>
  <si>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</si>
  <si>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</si>
  <si>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</si>
  <si>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</si>
  <si>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</si>
  <si>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</si>
  <si>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</si>
  <si>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</si>
  <si>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</si>
  <si>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</si>
  <si>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</si>
  <si>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</si>
  <si>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</si>
  <si>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</si>
  <si>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</si>
  <si>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</si>
  <si>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</si>
  <si>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</si>
  <si>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</si>
  <si>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</si>
  <si>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</si>
  <si>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</si>
  <si>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</si>
  <si>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</si>
  <si>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</si>
  <si>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</si>
  <si>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</si>
  <si>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</si>
  <si>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</si>
  <si>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</si>
  <si>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</si>
  <si>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</si>
  <si>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</si>
  <si>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</si>
  <si>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</si>
  <si>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</si>
  <si>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</si>
  <si>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</si>
  <si>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</si>
  <si>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</si>
  <si>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</si>
  <si>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</si>
  <si>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</si>
  <si>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</si>
  <si>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</si>
  <si>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</si>
  <si>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</si>
  <si>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</si>
  <si>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</si>
  <si>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</si>
  <si>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</si>
  <si>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145</t>
  </si>
  <si>
    <t>Number of annual affected neonatal deaths</t>
  </si>
  <si>
    <t>13</t>
  </si>
  <si>
    <t>Number of affected neonatal deaths / 1000 LB</t>
  </si>
  <si>
    <t>0.09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</si>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</sst>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318</v>
      </c>
      <c r="B5" s="187" t="s">
        <v>61</v>
      </c>
      <c r="C5" s="187" t="s">
        <v>201</v>
      </c>
      <c r="D5" s="90" t="s">
        <v>202</v>
      </c>
      <c r="E5" s="187" t="s">
        <v>62</v>
      </c>
      <c r="F5" s="187" t="s">
        <v>201</v>
      </c>
      <c r="G5" s="187" t="s">
        <v>203</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228</v>
      </c>
      <c r="E11" s="198"/>
      <c r="F11" s="199"/>
      <c r="G11" s="195"/>
    </row>
    <row r="12" spans="1:7" ht="12.75">
      <c r="A12" s="198" t="s">
        <v>380</v>
      </c>
      <c r="B12" s="198"/>
      <c r="C12" s="199"/>
      <c r="D12" s="200" t="s">
        <v>234</v>
      </c>
      <c r="E12" s="198"/>
      <c r="F12" s="199"/>
      <c r="G12" s="195"/>
    </row>
    <row r="13" spans="1:7" ht="12.75">
      <c r="A13" s="198" t="s">
        <v>381</v>
      </c>
      <c r="B13" s="198"/>
      <c r="C13" s="199"/>
      <c r="D13" s="200" t="s">
        <v>232</v>
      </c>
      <c r="E13" s="198"/>
      <c r="F13" s="199"/>
      <c r="G13" s="195"/>
    </row>
    <row r="14" spans="1:7" ht="12.75">
      <c r="A14" s="198" t="s">
        <v>382</v>
      </c>
      <c r="B14" s="198"/>
      <c r="C14" s="199"/>
      <c r="D14" s="200" t="s">
        <v>236</v>
      </c>
      <c r="E14" s="198"/>
      <c r="F14" s="199"/>
      <c r="G14" s="195"/>
    </row>
    <row r="15" spans="1:10" ht="12.75">
      <c r="A15" s="198" t="s">
        <v>383</v>
      </c>
      <c r="B15" s="196"/>
      <c r="C15" s="197"/>
      <c r="D15" s="201" t="s">
        <v>226</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201</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201</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400</v>
      </c>
    </row>
    <row r="4" ht="12.75"/>
    <row r="5" spans="1:8" ht="12.75">
      <c r="A5" s="218" t="s">
        <v>401</v>
      </c>
      <c r="B5" s="218" t="s">
        <v>402</v>
      </c>
      <c r="C5" s="219" t="s">
        <v>201</v>
      </c>
      <c r="D5" s="218" t="s">
        <v>403</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270564</v>
      </c>
      <c r="C12" s="34">
        <v>263911</v>
      </c>
      <c r="D12" s="34">
        <v>534475</v>
      </c>
      <c r="E12" s="35"/>
      <c r="F12" s="35"/>
      <c r="G12" s="36">
        <f>E12+F12</f>
        <v>0</v>
      </c>
      <c r="H12" s="35"/>
      <c r="I12" s="35"/>
      <c r="J12" s="36">
        <f>H12+I12</f>
        <v>0</v>
      </c>
    </row>
    <row r="13" spans="1:10" ht="12.75">
      <c r="A13" s="33" t="s">
        <v>68</v>
      </c>
      <c r="B13" s="34">
        <v>251411</v>
      </c>
      <c r="C13" s="34">
        <v>250520</v>
      </c>
      <c r="D13" s="34">
        <v>501931</v>
      </c>
      <c r="E13" s="35"/>
      <c r="F13" s="35"/>
      <c r="G13" s="36">
        <f>E13+F13</f>
        <v>0</v>
      </c>
      <c r="H13" s="35"/>
      <c r="I13" s="35"/>
      <c r="J13" s="36">
        <f>H13+I13</f>
        <v>0</v>
      </c>
    </row>
    <row r="14" spans="1:10" ht="12.75">
      <c r="A14" s="33" t="s">
        <v>69</v>
      </c>
      <c r="B14" s="34">
        <v>214859</v>
      </c>
      <c r="C14" s="34">
        <v>206807</v>
      </c>
      <c r="D14" s="34">
        <v>421666</v>
      </c>
      <c r="E14" s="35"/>
      <c r="F14" s="35"/>
      <c r="G14" s="36">
        <f>E14+F14</f>
        <v>0</v>
      </c>
      <c r="H14" s="35"/>
      <c r="I14" s="35"/>
      <c r="J14" s="36">
        <f>H14+I14</f>
        <v>0</v>
      </c>
    </row>
    <row r="15" spans="1:10" ht="12.75">
      <c r="A15" s="33" t="s">
        <v>70</v>
      </c>
      <c r="B15" s="34">
        <v>189407</v>
      </c>
      <c r="C15" s="34">
        <v>186288</v>
      </c>
      <c r="D15" s="34">
        <v>375695</v>
      </c>
      <c r="E15" s="35"/>
      <c r="F15" s="35"/>
      <c r="G15" s="36">
        <f>E15+F15</f>
        <v>0</v>
      </c>
      <c r="H15" s="35"/>
      <c r="I15" s="35"/>
      <c r="J15" s="36">
        <f>H15+I15</f>
        <v>0</v>
      </c>
    </row>
    <row r="16" spans="1:10" ht="12.75">
      <c r="A16" s="33" t="s">
        <v>71</v>
      </c>
      <c r="B16" s="34">
        <v>161951</v>
      </c>
      <c r="C16" s="34">
        <v>180979</v>
      </c>
      <c r="D16" s="34">
        <v>342930</v>
      </c>
      <c r="E16" s="35"/>
      <c r="F16" s="35"/>
      <c r="G16" s="36">
        <f>E16+F16</f>
        <v>0</v>
      </c>
      <c r="H16" s="35"/>
      <c r="I16" s="35"/>
      <c r="J16" s="36">
        <f>H16+I16</f>
        <v>0</v>
      </c>
    </row>
    <row r="17" spans="1:10" ht="12.75">
      <c r="A17" s="33" t="s">
        <v>72</v>
      </c>
      <c r="B17" s="34">
        <v>141006</v>
      </c>
      <c r="C17" s="34">
        <v>150852</v>
      </c>
      <c r="D17" s="34">
        <v>291858</v>
      </c>
      <c r="E17" s="35"/>
      <c r="F17" s="35"/>
      <c r="G17" s="36">
        <f>E17+F17</f>
        <v>0</v>
      </c>
      <c r="H17" s="35"/>
      <c r="I17" s="35"/>
      <c r="J17" s="36">
        <f>H17+I17</f>
        <v>0</v>
      </c>
    </row>
    <row r="18" spans="1:10" ht="12.75">
      <c r="A18" s="33" t="s">
        <v>73</v>
      </c>
      <c r="B18" s="34">
        <v>107326</v>
      </c>
      <c r="C18" s="34">
        <v>112306</v>
      </c>
      <c r="D18" s="34">
        <v>219632</v>
      </c>
      <c r="E18" s="35"/>
      <c r="F18" s="35"/>
      <c r="G18" s="36">
        <f>E18+F18</f>
        <v>0</v>
      </c>
      <c r="H18" s="35"/>
      <c r="I18" s="35"/>
      <c r="J18" s="36">
        <f>H18+I18</f>
        <v>0</v>
      </c>
    </row>
    <row r="19" spans="1:10" ht="12.75">
      <c r="A19" s="33" t="s">
        <v>74</v>
      </c>
      <c r="B19" s="34">
        <v>99136</v>
      </c>
      <c r="C19" s="34">
        <v>104400</v>
      </c>
      <c r="D19" s="34">
        <v>203536</v>
      </c>
      <c r="E19" s="35"/>
      <c r="F19" s="35"/>
      <c r="G19" s="36">
        <f>E19+F19</f>
        <v>0</v>
      </c>
      <c r="H19" s="35"/>
      <c r="I19" s="35"/>
      <c r="J19" s="36">
        <f>H19+I19</f>
        <v>0</v>
      </c>
    </row>
    <row r="20" spans="1:10" ht="12.75">
      <c r="A20" s="33" t="s">
        <v>75</v>
      </c>
      <c r="B20" s="34">
        <v>81670</v>
      </c>
      <c r="C20" s="34">
        <v>74067</v>
      </c>
      <c r="D20" s="34">
        <v>155737</v>
      </c>
      <c r="E20" s="35"/>
      <c r="F20" s="35"/>
      <c r="G20" s="36">
        <f>E20+F20</f>
        <v>0</v>
      </c>
      <c r="H20" s="35"/>
      <c r="I20" s="35"/>
      <c r="J20" s="36">
        <f>H20+I20</f>
        <v>0</v>
      </c>
    </row>
    <row r="21" spans="1:10" ht="12.75">
      <c r="A21" s="33" t="s">
        <v>76</v>
      </c>
      <c r="B21" s="34">
        <v>63827</v>
      </c>
      <c r="C21" s="34">
        <v>54980</v>
      </c>
      <c r="D21" s="34">
        <v>118807</v>
      </c>
      <c r="E21" s="35"/>
      <c r="F21" s="35"/>
      <c r="G21" s="36">
        <f>E21+F21</f>
        <v>0</v>
      </c>
      <c r="H21" s="35"/>
      <c r="I21" s="35"/>
      <c r="J21" s="36">
        <f>H21+I21</f>
        <v>0</v>
      </c>
    </row>
    <row r="22" spans="1:10" ht="12.75">
      <c r="A22" s="33" t="s">
        <v>77</v>
      </c>
      <c r="B22" s="34">
        <v>44870</v>
      </c>
      <c r="C22" s="34">
        <v>38070</v>
      </c>
      <c r="D22" s="34">
        <v>82940</v>
      </c>
      <c r="E22" s="35"/>
      <c r="F22" s="35"/>
      <c r="G22" s="36">
        <f>E22+F22</f>
        <v>0</v>
      </c>
      <c r="H22" s="35"/>
      <c r="I22" s="35"/>
      <c r="J22" s="36">
        <f>H22+I22</f>
        <v>0</v>
      </c>
    </row>
    <row r="23" spans="1:10" ht="12.75">
      <c r="A23" s="33" t="s">
        <v>78</v>
      </c>
      <c r="B23" s="34">
        <v>30975</v>
      </c>
      <c r="C23" s="34">
        <v>25485</v>
      </c>
      <c r="D23" s="34">
        <v>56460</v>
      </c>
      <c r="E23" s="35"/>
      <c r="F23" s="35"/>
      <c r="G23" s="36">
        <f>E23+F23</f>
        <v>0</v>
      </c>
      <c r="H23" s="35"/>
      <c r="I23" s="35"/>
      <c r="J23" s="36">
        <f>H23+I23</f>
        <v>0</v>
      </c>
    </row>
    <row r="24" spans="1:10" ht="12.75">
      <c r="A24" s="33" t="s">
        <v>79</v>
      </c>
      <c r="B24" s="34">
        <v>25473</v>
      </c>
      <c r="C24" s="34">
        <v>27357</v>
      </c>
      <c r="D24" s="34">
        <v>52830</v>
      </c>
      <c r="E24" s="35"/>
      <c r="F24" s="35"/>
      <c r="G24" s="36">
        <f>E24+F24</f>
        <v>0</v>
      </c>
      <c r="H24" s="35"/>
      <c r="I24" s="35"/>
      <c r="J24" s="36">
        <f>H24+I24</f>
        <v>0</v>
      </c>
    </row>
    <row r="25" spans="1:10" ht="12.75">
      <c r="A25" s="33" t="s">
        <v>80</v>
      </c>
      <c r="B25" s="34">
        <v>57470</v>
      </c>
      <c r="C25" s="34">
        <v>60641</v>
      </c>
      <c r="D25" s="34">
        <v>118111</v>
      </c>
      <c r="E25" s="35"/>
      <c r="F25" s="35"/>
      <c r="G25" s="36">
        <f>E25+F25</f>
        <v>0</v>
      </c>
      <c r="H25" s="35"/>
      <c r="I25" s="35"/>
      <c r="J25" s="36">
        <f>H25+I25</f>
        <v>0</v>
      </c>
    </row>
    <row r="26" spans="1:10" ht="12.75">
      <c r="A26" s="33" t="s">
        <v>66</v>
      </c>
      <c r="B26" s="36">
        <f>SUM(B12:B25)</f>
        <v>1739945</v>
      </c>
      <c r="C26" s="36">
        <f>SUM(C12:C25)</f>
        <v>1736663</v>
      </c>
      <c r="D26" s="34">
        <v>3476608</v>
      </c>
      <c r="E26" s="36">
        <f>SUM(E12:E25)</f>
        <v>0</v>
      </c>
      <c r="F26" s="36">
        <f>SUM(F12:F25)</f>
        <v>0</v>
      </c>
      <c r="G26" s="36">
        <f>E26+F26</f>
        <v>0</v>
      </c>
      <c r="H26" s="36">
        <f>SUM(H12:H25)</f>
        <v>0</v>
      </c>
      <c r="I26" s="36">
        <f>SUM(I12:I25)</f>
        <v>0</v>
      </c>
      <c r="J26" s="36">
        <f>H26+I26</f>
        <v>0</v>
      </c>
    </row>
    <row r="27" spans="1:10" ht="12.75">
      <c r="A27" s="37" t="s">
        <v>81</v>
      </c>
      <c r="B27" s="38"/>
      <c r="C27" s="39">
        <f>SUM(C15:C20)</f>
        <v>808892</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156.565</v>
      </c>
      <c r="C41" s="50" t="s">
        <v>96</v>
      </c>
      <c r="D41" s="51"/>
      <c r="E41" s="52"/>
      <c r="F41" s="51"/>
      <c r="G41" s="52"/>
    </row>
    <row r="42" spans="1:7" s="53" customFormat="1" ht="12.75" customHeight="1">
      <c r="A42" s="33" t="s">
        <v>101</v>
      </c>
      <c r="B42" s="49">
        <v>58.2</v>
      </c>
      <c r="C42" s="50" t="s">
        <v>96</v>
      </c>
      <c r="D42" s="51"/>
      <c r="E42" s="52"/>
      <c r="F42" s="51"/>
      <c r="G42" s="52"/>
    </row>
    <row r="43" spans="1:7" s="53" customFormat="1" ht="12.75" customHeight="1">
      <c r="A43" s="48" t="s">
        <v>102</v>
      </c>
      <c r="B43" s="49">
        <v>78.3</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137</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211</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207</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239</v>
      </c>
      <c r="C5" s="106" t="s">
        <v>240</v>
      </c>
      <c r="D5" s="106"/>
      <c r="E5" s="106"/>
    </row>
    <row r="6" spans="1:6" ht="12.75">
      <c r="A6" s="107" t="s">
        <v>200</v>
      </c>
      <c r="B6" s="106"/>
      <c r="C6" s="106" t="s">
        <v>241</v>
      </c>
      <c r="D6" s="106" t="s">
        <v>242</v>
      </c>
      <c r="E6" s="106" t="s">
        <v>243</v>
      </c>
      <c r="F6" s="108"/>
    </row>
    <row r="7" spans="1:6" ht="12.75">
      <c r="A7" s="94" t="s">
        <v>244</v>
      </c>
      <c r="B7" s="95"/>
      <c r="C7" s="95"/>
      <c r="D7" s="95" t="s">
        <v>245</v>
      </c>
      <c r="E7" s="96"/>
      <c r="F7" s="108"/>
    </row>
    <row r="8" spans="1:5" ht="12.75">
      <c r="A8" s="97" t="s">
        <v>206</v>
      </c>
      <c r="B8" s="97"/>
      <c r="C8" s="109" t="s">
        <v>207</v>
      </c>
      <c r="D8" s="109" t="s">
        <v>246</v>
      </c>
      <c r="E8" s="109" t="s">
        <v>247</v>
      </c>
    </row>
    <row r="9" spans="1:5" ht="12.75">
      <c r="A9" s="97" t="s">
        <v>208</v>
      </c>
      <c r="B9" s="97"/>
      <c r="C9" s="109" t="s">
        <v>209</v>
      </c>
      <c r="D9" s="109" t="s">
        <v>248</v>
      </c>
      <c r="E9" s="109" t="s">
        <v>248</v>
      </c>
    </row>
    <row r="10" spans="1:5" ht="12.75">
      <c r="A10" s="97" t="s">
        <v>210</v>
      </c>
      <c r="B10" s="97"/>
      <c r="C10" s="109" t="s">
        <v>207</v>
      </c>
      <c r="D10" s="109" t="s">
        <v>249</v>
      </c>
      <c r="E10" s="109" t="s">
        <v>250</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251</v>
      </c>
      <c r="B17" s="95"/>
      <c r="C17" s="95"/>
      <c r="D17" s="95"/>
      <c r="E17" s="96"/>
      <c r="F17" s="108"/>
    </row>
    <row r="18" spans="1:6" ht="12.75">
      <c r="A18" s="97" t="s">
        <v>218</v>
      </c>
      <c r="B18" s="97"/>
      <c r="C18" s="109" t="s">
        <v>219</v>
      </c>
      <c r="D18" s="109" t="s">
        <v>252</v>
      </c>
      <c r="E18" s="109" t="s">
        <v>253</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254</v>
      </c>
      <c r="B25" s="95"/>
      <c r="C25" s="95"/>
      <c r="D25" s="95"/>
      <c r="E25" s="96"/>
      <c r="F25" s="108"/>
    </row>
    <row r="26" spans="1:6" ht="12.75">
      <c r="A26" s="97" t="s">
        <v>255</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256</v>
      </c>
      <c r="E30" s="109" t="s">
        <v>257</v>
      </c>
      <c r="F30" s="108"/>
    </row>
    <row r="31" spans="1:6" ht="12.75">
      <c r="A31" s="97" t="s">
        <v>227</v>
      </c>
      <c r="B31" s="98"/>
      <c r="C31" s="109" t="s">
        <v>228</v>
      </c>
      <c r="D31" s="109" t="s">
        <v>258</v>
      </c>
      <c r="E31" s="109" t="s">
        <v>259</v>
      </c>
      <c r="F31" s="108"/>
    </row>
    <row r="32" spans="1:6" ht="12.75">
      <c r="A32" s="97" t="s">
        <v>229</v>
      </c>
      <c r="B32" s="98"/>
      <c r="C32" s="109" t="s">
        <v>230</v>
      </c>
      <c r="D32" s="109" t="s">
        <v>260</v>
      </c>
      <c r="E32" s="109" t="s">
        <v>261</v>
      </c>
      <c r="F32" s="108"/>
    </row>
    <row r="33" spans="1:6" ht="12.75">
      <c r="A33" s="97" t="s">
        <v>231</v>
      </c>
      <c r="B33" s="98"/>
      <c r="C33" s="109" t="s">
        <v>232</v>
      </c>
      <c r="D33" s="109" t="s">
        <v>262</v>
      </c>
      <c r="E33" s="109" t="s">
        <v>263</v>
      </c>
      <c r="F33" s="108"/>
    </row>
    <row r="34" spans="1:6" ht="12.75">
      <c r="A34" s="97" t="s">
        <v>233</v>
      </c>
      <c r="B34" s="98"/>
      <c r="C34" s="109" t="s">
        <v>234</v>
      </c>
      <c r="D34" s="109" t="s">
        <v>264</v>
      </c>
      <c r="E34" s="109" t="s">
        <v>207</v>
      </c>
      <c r="F34" s="108"/>
    </row>
    <row r="35" spans="1:6" ht="12.75">
      <c r="A35" s="97" t="s">
        <v>235</v>
      </c>
      <c r="B35" s="98"/>
      <c r="C35" s="109" t="s">
        <v>236</v>
      </c>
      <c r="D35" s="109" t="s">
        <v>265</v>
      </c>
      <c r="E35" s="109" t="s">
        <v>266</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318</v>
      </c>
      <c r="B5" s="139" t="s">
        <v>61</v>
      </c>
      <c r="C5" s="140" t="s">
        <v>201</v>
      </c>
      <c r="D5" s="141" t="s">
        <v>202</v>
      </c>
      <c r="E5" s="139" t="s">
        <v>62</v>
      </c>
      <c r="F5" s="142" t="s">
        <v>201</v>
      </c>
      <c r="G5" s="140" t="s">
        <v>203</v>
      </c>
      <c r="H5" s="137"/>
      <c r="I5" s="137"/>
    </row>
    <row r="6" spans="1:9" ht="12.75">
      <c r="A6" s="143" t="s">
        <v>319</v>
      </c>
      <c r="B6" s="123"/>
      <c r="C6" s="144"/>
      <c r="D6" s="145" t="s">
        <v>219</v>
      </c>
      <c r="E6" s="123"/>
      <c r="F6" s="146"/>
      <c r="G6" s="147"/>
      <c r="H6" s="137"/>
      <c r="I6" s="137"/>
    </row>
    <row r="7" spans="1:9" ht="12.75">
      <c r="A7" s="143" t="s">
        <v>320</v>
      </c>
      <c r="B7" s="123"/>
      <c r="C7" s="144"/>
      <c r="D7" s="148" t="s">
        <v>207</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