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<sst xmlns="http://schemas.openxmlformats.org/spreadsheetml/2006/main" count="1028" uniqueCount="616">
  <si>
    <t>PHG Needs Assessment Calculator</t>
  </si>
  <si>
    <t>Ghana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</si>
  <si>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</si>
  <si>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</si>
  <si>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</si>
  <si>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</si>
  <si>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</si>
  <si>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</si>
  <si>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</si>
  <si>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</si>
  <si>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</si>
  <si>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</si>
  <si>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</si>
  <si>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</si>
  <si>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</si>
  <si>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</si>
  <si>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</si>
  <si>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</si>
  <si>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</si>
  <si>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</si>
  <si>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</si>
  <si>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</si>
  <si>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</si>
  <si>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</si>
  <si>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</si>
  <si>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</si>
  <si>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</si>
  <si>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</si>
  <si>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</si>
  <si>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</si>
  <si>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</si>
  <si>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</si>
  <si>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</si>
  <si>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</si>
  <si>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</si>
  <si>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</si>
  <si>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</si>
  <si>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</si>
  <si>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</si>
  <si>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</si>
  <si>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</si>
  <si>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</si>
  <si>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</si>
  <si>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</si>
  <si>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</si>
  <si>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</si>
  <si>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</si>
  <si>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</si>
  <si>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</si>
  <si>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</si>
  <si>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</si>
  <si>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</si>
  <si>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</si>
  <si>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</si>
  <si>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</si>
  <si>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</si>
  <si>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</si>
  <si>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</si>
  <si>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</si>
  <si>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</si>
  <si>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</si>
  <si>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</si>
  <si>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</si>
  <si>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</si>
  <si>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</si>
  <si>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</si>
  <si>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</si>
  <si>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</si>
  <si>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</si>
  <si>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</si>
  <si>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</si>
  <si>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</si>
  <si>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</si>
  <si>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</si>
  <si>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</si>
  <si>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</si>
  <si>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</si>
  <si>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</si>
  <si>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</si>
  <si>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</si>
  <si>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</si>
  <si>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</si>
  <si>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</si>
  <si>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</si>
  <si>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</si>
  <si>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</si>
  <si>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</si>
  <si>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</si>
  <si>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</si>
  <si>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</si>
  <si>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</si>
  <si>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</si>
  <si>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</si>
  <si>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</si>
  <si>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</si>
  <si>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</si>
  <si>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</si>
  <si>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</si>
  <si>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</si>
  <si>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</si>
  <si>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</si>
  <si>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</si>
  <si>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21.97</t>
  </si>
  <si>
    <t>WHO, 2009</t>
  </si>
  <si>
    <t>Total births in 1000s (LB+SB) per year</t>
  </si>
  <si>
    <t>Infant mortality rate: infant deaths / 1000 LB / year</t>
  </si>
  <si>
    <t>Under-5 mortality rate: U5 deaths / 1000 LB / year</t>
  </si>
  <si>
    <t>Percentage births in women &gt;35 years</t>
  </si>
  <si>
    <t>Life expectancy at birth (yrs)</t>
  </si>
  <si>
    <t>64.23</t>
  </si>
  <si>
    <t xml:space="preserve">% of marriages consanguineous </t>
  </si>
  <si>
    <t>Maternal health</t>
  </si>
  <si>
    <t>Prenatal visits – at least 1 visit (%)</t>
  </si>
  <si>
    <t>96.4</t>
  </si>
  <si>
    <t>Prenatal visits – at least 4 visits (%)</t>
  </si>
  <si>
    <t>86.6</t>
  </si>
  <si>
    <t>Births attended by skilled health personnel (%)</t>
  </si>
  <si>
    <t>68.4</t>
  </si>
  <si>
    <t>Contraception prevalence rate (%)</t>
  </si>
  <si>
    <t>34.3</t>
  </si>
  <si>
    <t>Unmet need for family planning (%)</t>
  </si>
  <si>
    <t>35.3</t>
  </si>
  <si>
    <t>WHO, 2008</t>
  </si>
  <si>
    <t>Total fertility rate</t>
  </si>
  <si>
    <t>4.10</t>
  </si>
  <si>
    <t>% home births</t>
  </si>
  <si>
    <t>% births at health care services</t>
  </si>
  <si>
    <t>67.40</t>
  </si>
  <si>
    <t>Newborn health</t>
  </si>
  <si>
    <t>Number of neonatal examinations by SBA / trained staff</t>
  </si>
  <si>
    <t>% neonatal examinations by SBA/ trained staff</t>
  </si>
  <si>
    <t>Socio-economic indicators</t>
  </si>
  <si>
    <t>Gross national income per capita (PPP int. $)</t>
  </si>
  <si>
    <t>1820</t>
  </si>
  <si>
    <t>% population living on &lt; US$1 per day</t>
  </si>
  <si>
    <t>30</t>
  </si>
  <si>
    <t>Birth registration coverage (%)</t>
  </si>
  <si>
    <t>62.5</t>
  </si>
  <si>
    <t>WHO 2011</t>
  </si>
  <si>
    <t>Death registration coverage (%)</t>
  </si>
  <si>
    <t>&lt;25</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</si>
  <si>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</si>
  <si>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</si>
  <si>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</si>
  <si>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</si>
  <si>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</si>
  <si>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</si>
  <si>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</si>
  <si>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</si>
  <si>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</si>
  <si>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t>
  </si>
  <si>
    <t>Total expenditure on health as percentage of GDP</t>
  </si>
  <si>
    <t>4.8</t>
  </si>
  <si>
    <t xml:space="preserve">Per capita government expenditure on health (PPP int. $) </t>
  </si>
  <si>
    <t>50.5</t>
  </si>
  <si>
    <t xml:space="preserve">External resources for health as percentage of total expenditure on health </t>
  </si>
  <si>
    <t>14.2</t>
  </si>
  <si>
    <t xml:space="preserve">General government expenditure on health as percentage of total expenditure on health  </t>
  </si>
  <si>
    <t>56.1</t>
  </si>
  <si>
    <t xml:space="preserve">Out-of-pocket expenditure as percentage of private expenditure on health </t>
  </si>
  <si>
    <t>66.3</t>
  </si>
  <si>
    <t xml:space="preserve">Private expenditure on health as percentage of total expenditure on health </t>
  </si>
  <si>
    <t>43.9</t>
  </si>
  <si>
    <t xml:space="preserve">General government expenditure on health as percentage of total government expenditure </t>
  </si>
  <si>
    <t>11.9</t>
  </si>
  <si>
    <t>Health Workforce</t>
  </si>
  <si>
    <t>Number of nursing and midwifery personnel</t>
  </si>
  <si>
    <t>24974</t>
  </si>
  <si>
    <t xml:space="preserve">Nursing and midwifery personnel density (per 10,000 population)  </t>
  </si>
  <si>
    <t>10.5</t>
  </si>
  <si>
    <t>Number of physicians</t>
  </si>
  <si>
    <t>2033</t>
  </si>
  <si>
    <t xml:space="preserve">Physician density (per 10,000 population) </t>
  </si>
  <si>
    <t>0.85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</si>
  <si>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</si>
  <si>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</si>
  <si>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</si>
  <si>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</si>
  <si>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</si>
  <si>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</si>
  <si>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</si>
  <si>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</si>
  <si>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</si>
  <si>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</si>
  <si>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</si>
  <si>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</si>
  <si>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</si>
  <si>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</si>
  <si>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</si>
  <si>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</si>
  <si>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</si>
  <si>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</si>
  <si>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</si>
  <si>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</si>
  <si>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</si>
  <si>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</si>
  <si>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</si>
  <si>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</si>
  <si>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</si>
  <si>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</si>
  <si>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</si>
  <si>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</si>
  <si>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</si>
  <si>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</si>
  <si>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</si>
  <si>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</si>
  <si>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</si>
  <si>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</si>
  <si>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</si>
  <si>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</si>
  <si>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0.47</t>
  </si>
  <si>
    <t>Stillbirth prevalence (SB)</t>
  </si>
  <si>
    <t>0.34</t>
  </si>
  <si>
    <t>Total birth prevalence (LB+SB)</t>
  </si>
  <si>
    <t>0.81</t>
  </si>
  <si>
    <t>All age groups</t>
  </si>
  <si>
    <t>&lt;1 year olds</t>
  </si>
  <si>
    <t>1-4 year olds</t>
  </si>
  <si>
    <t>5-14 year olds</t>
  </si>
  <si>
    <t>15-44 year olds</t>
  </si>
  <si>
    <t>45+ year olds</t>
  </si>
  <si>
    <t>Number of cases by age group</t>
  </si>
  <si>
    <t>Annual live births</t>
  </si>
  <si>
    <t>353</t>
  </si>
  <si>
    <t>No. of cases by level of impairment</t>
  </si>
  <si>
    <t>No or minor disability</t>
  </si>
  <si>
    <t>Moderate disability</t>
  </si>
  <si>
    <t>Severe disability*</t>
  </si>
  <si>
    <t>Mortality and morbidity</t>
  </si>
  <si>
    <t xml:space="preserve">Mean life expectancy (yrs) </t>
  </si>
  <si>
    <t>3.2</t>
  </si>
  <si>
    <t>No. deaths &lt; 1yr</t>
  </si>
  <si>
    <t>335</t>
  </si>
  <si>
    <t>No. deaths 1-4 yrs</t>
  </si>
  <si>
    <t>7</t>
  </si>
  <si>
    <t>No. deaths &lt; 5 yrs</t>
  </si>
  <si>
    <t>342</t>
  </si>
  <si>
    <t>Infant mortality / 1000 LB</t>
  </si>
  <si>
    <t>0.45</t>
  </si>
  <si>
    <t>Under-5 mortality / 1000 LB</t>
  </si>
  <si>
    <t>0.46</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</si>
  <si>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</si>
  <si>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</si>
  <si>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</si>
  <si>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</si>
  <si>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</si>
  <si>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</si>
  <si>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</si>
  <si>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</si>
  <si>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West)</t>
  </si>
  <si>
    <t>1.10</t>
  </si>
  <si>
    <t>1.38</t>
  </si>
  <si>
    <t>0.37</t>
  </si>
  <si>
    <t>0.54</t>
  </si>
  <si>
    <t>1.46</t>
  </si>
  <si>
    <t>1.92</t>
  </si>
  <si>
    <t>Number of cases by age-group</t>
  </si>
  <si>
    <t>13,488</t>
  </si>
  <si>
    <t>184,465</t>
  </si>
  <si>
    <t>No. cases by level of impairment</t>
  </si>
  <si>
    <t>1.2</t>
  </si>
  <si>
    <t>10.9</t>
  </si>
  <si>
    <t>12,164</t>
  </si>
  <si>
    <t>156,571</t>
  </si>
  <si>
    <t>426</t>
  </si>
  <si>
    <t>11,826</t>
  </si>
  <si>
    <t>12,590</t>
  </si>
  <si>
    <t>168,397</t>
  </si>
  <si>
    <t>0.90</t>
  </si>
  <si>
    <t>0.93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</si>
  <si>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</si>
  <si>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</si>
  <si>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</si>
  <si>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</si>
  <si>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</si>
  <si>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</si>
  <si>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</si>
  <si>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</si>
  <si>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</si>
  <si>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</si>
  <si>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</si>
  <si>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</si>
  <si>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</si>
  <si>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</si>
  <si>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</si>
  <si>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</si>
  <si>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</si>
  <si>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</si>
  <si>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</si>
  <si>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</si>
  <si>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</si>
  <si>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</si>
  <si>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</si>
  <si>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</si>
  <si>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</si>
  <si>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</si>
  <si>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</si>
  <si>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</si>
  <si>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</si>
  <si>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</si>
  <si>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</si>
  <si>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</si>
  <si>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</si>
  <si>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</si>
  <si>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</si>
  <si>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</si>
  <si>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</si>
  <si>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</si>
  <si>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</si>
  <si>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</si>
  <si>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</si>
  <si>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</si>
  <si>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</si>
  <si>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</si>
  <si>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</si>
  <si>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</si>
  <si>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</si>
  <si>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</si>
  <si>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</si>
  <si>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</si>
  <si>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</si>
  <si>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</si>
  <si>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</si>
  <si>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</si>
  <si>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</si>
  <si>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</si>
  <si>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</si>
  <si>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</si>
  <si>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</si>
  <si>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</si>
  <si>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</si>
  <si>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</si>
  <si>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</si>
  <si>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</si>
  <si>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</si>
  <si>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</si>
  <si>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</si>
  <si>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</si>
  <si>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</si>
  <si>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</si>
  <si>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257</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</si>
  <si>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</si>
  <si>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</si>
  <si>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</si>
  <si>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</si>
  <si>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</si>
  <si>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</si>
  <si>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</si>
  <si>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</si>
  <si>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</si>
  <si>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</si>
  <si>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</si>
  <si>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</si>
  <si>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</si>
  <si>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</si>
  <si>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</si>
  <si>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</si>
  <si>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</si>
  <si>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</si>
  <si>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</si>
  <si>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</si>
  <si>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</si>
  <si>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</si>
  <si>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</si>
  <si>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</si>
  <si>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</si>
  <si>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</si>
  <si>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</si>
  <si>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</si>
  <si>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</si>
  <si>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</si>
  <si>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</si>
  <si>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</si>
  <si>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</si>
  <si>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</si>
  <si>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</si>
  <si>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</si>
  <si>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</si>
  <si>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</si>
  <si>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</si>
  <si>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</si>
  <si>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</si>
  <si>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</si>
  <si>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</si>
  <si>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</si>
  <si>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</si>
  <si>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</si>
  <si>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</si>
  <si>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</si>
  <si>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</si>
  <si>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</si>
  <si>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</si>
  <si>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</si>
  <si>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</si>
  <si>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</si>
  <si>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751</t>
  </si>
  <si>
    <t>Number of annual affected neonatal deaths</t>
  </si>
  <si>
    <t>323</t>
  </si>
  <si>
    <t>Number of affected neonatal deaths / 1000 LB</t>
  </si>
  <si>
    <t>0.43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</si>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</sst>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142</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1383948</v>
      </c>
      <c r="C12" s="28">
        <v>1394726</v>
      </c>
      <c r="D12" s="28">
        <v>2778674</v>
      </c>
      <c r="E12" s="29"/>
      <c r="F12" s="29"/>
      <c r="G12" s="30">
        <f>E12+F12</f>
        <v>0</v>
      </c>
      <c r="H12" s="29"/>
      <c r="I12" s="29"/>
      <c r="J12" s="30">
        <f>H12+I12</f>
        <v>0</v>
      </c>
    </row>
    <row r="13" spans="1:10" ht="12.75">
      <c r="A13" s="27" t="s">
        <v>72</v>
      </c>
      <c r="B13" s="28">
        <v>1721875</v>
      </c>
      <c r="C13" s="28">
        <v>1714324</v>
      </c>
      <c r="D13" s="28">
        <v>3436199</v>
      </c>
      <c r="E13" s="29"/>
      <c r="F13" s="29"/>
      <c r="G13" s="30">
        <f>E13+F13</f>
        <v>0</v>
      </c>
      <c r="H13" s="29"/>
      <c r="I13" s="29"/>
      <c r="J13" s="30">
        <f>H13+I13</f>
        <v>0</v>
      </c>
    </row>
    <row r="14" spans="1:10" ht="12.75">
      <c r="A14" s="27" t="s">
        <v>73</v>
      </c>
      <c r="B14" s="28">
        <v>1425305</v>
      </c>
      <c r="C14" s="28">
        <v>1375721</v>
      </c>
      <c r="D14" s="28">
        <v>2801026</v>
      </c>
      <c r="E14" s="29"/>
      <c r="F14" s="29"/>
      <c r="G14" s="30">
        <f>E14+F14</f>
        <v>0</v>
      </c>
      <c r="H14" s="29"/>
      <c r="I14" s="29"/>
      <c r="J14" s="30">
        <f>H14+I14</f>
        <v>0</v>
      </c>
    </row>
    <row r="15" spans="1:10" ht="12.75">
      <c r="A15" s="27" t="s">
        <v>74</v>
      </c>
      <c r="B15" s="28">
        <v>1190090</v>
      </c>
      <c r="C15" s="28">
        <v>1142332</v>
      </c>
      <c r="D15" s="28">
        <v>2332422</v>
      </c>
      <c r="E15" s="29"/>
      <c r="F15" s="29"/>
      <c r="G15" s="30">
        <f>E15+F15</f>
        <v>0</v>
      </c>
      <c r="H15" s="29"/>
      <c r="I15" s="29"/>
      <c r="J15" s="30">
        <f>H15+I15</f>
        <v>0</v>
      </c>
    </row>
    <row r="16" spans="1:10" ht="12.75">
      <c r="A16" s="27" t="s">
        <v>75</v>
      </c>
      <c r="B16" s="28">
        <v>944793</v>
      </c>
      <c r="C16" s="28">
        <v>1037307</v>
      </c>
      <c r="D16" s="28">
        <v>1982100</v>
      </c>
      <c r="E16" s="29"/>
      <c r="F16" s="29"/>
      <c r="G16" s="30">
        <f>E16+F16</f>
        <v>0</v>
      </c>
      <c r="H16" s="29"/>
      <c r="I16" s="29"/>
      <c r="J16" s="30">
        <f>H16+I16</f>
        <v>0</v>
      </c>
    </row>
    <row r="17" spans="1:10" ht="12.75">
      <c r="A17" s="27" t="s">
        <v>76</v>
      </c>
      <c r="B17" s="28">
        <v>861145</v>
      </c>
      <c r="C17" s="28">
        <v>980395</v>
      </c>
      <c r="D17" s="28">
        <v>1841540</v>
      </c>
      <c r="E17" s="29"/>
      <c r="F17" s="29"/>
      <c r="G17" s="30">
        <f>E17+F17</f>
        <v>0</v>
      </c>
      <c r="H17" s="29"/>
      <c r="I17" s="29"/>
      <c r="J17" s="30">
        <f>H17+I17</f>
        <v>0</v>
      </c>
    </row>
    <row r="18" spans="1:10" ht="12.75">
      <c r="A18" s="27" t="s">
        <v>77</v>
      </c>
      <c r="B18" s="28">
        <v>701352</v>
      </c>
      <c r="C18" s="28">
        <v>792892</v>
      </c>
      <c r="D18" s="28">
        <v>1494244</v>
      </c>
      <c r="E18" s="29"/>
      <c r="F18" s="29"/>
      <c r="G18" s="30">
        <f>E18+F18</f>
        <v>0</v>
      </c>
      <c r="H18" s="29"/>
      <c r="I18" s="29"/>
      <c r="J18" s="30">
        <f>H18+I18</f>
        <v>0</v>
      </c>
    </row>
    <row r="19" spans="1:10" ht="12.75">
      <c r="A19" s="27" t="s">
        <v>78</v>
      </c>
      <c r="B19" s="28">
        <v>607777</v>
      </c>
      <c r="C19" s="28">
        <v>667255</v>
      </c>
      <c r="D19" s="28">
        <v>1275032</v>
      </c>
      <c r="E19" s="29"/>
      <c r="F19" s="29"/>
      <c r="G19" s="30">
        <f>E19+F19</f>
        <v>0</v>
      </c>
      <c r="H19" s="29"/>
      <c r="I19" s="29"/>
      <c r="J19" s="30">
        <f>H19+I19</f>
        <v>0</v>
      </c>
    </row>
    <row r="20" spans="1:10" ht="12.75">
      <c r="A20" s="27" t="s">
        <v>79</v>
      </c>
      <c r="B20" s="28">
        <v>548864</v>
      </c>
      <c r="C20" s="28">
        <v>549314</v>
      </c>
      <c r="D20" s="28">
        <v>1098178</v>
      </c>
      <c r="E20" s="29"/>
      <c r="F20" s="29"/>
      <c r="G20" s="30">
        <f>E20+F20</f>
        <v>0</v>
      </c>
      <c r="H20" s="29"/>
      <c r="I20" s="29"/>
      <c r="J20" s="30">
        <f>H20+I20</f>
        <v>0</v>
      </c>
    </row>
    <row r="21" spans="1:10" ht="12.75">
      <c r="A21" s="27" t="s">
        <v>80</v>
      </c>
      <c r="B21" s="28">
        <v>467183</v>
      </c>
      <c r="C21" s="28">
        <v>424747</v>
      </c>
      <c r="D21" s="28">
        <v>891930</v>
      </c>
      <c r="E21" s="29"/>
      <c r="F21" s="29"/>
      <c r="G21" s="30">
        <f>E21+F21</f>
        <v>0</v>
      </c>
      <c r="H21" s="29"/>
      <c r="I21" s="29"/>
      <c r="J21" s="30">
        <f>H21+I21</f>
        <v>0</v>
      </c>
    </row>
    <row r="22" spans="1:10" ht="12.75">
      <c r="A22" s="27" t="s">
        <v>81</v>
      </c>
      <c r="B22" s="28">
        <v>346628</v>
      </c>
      <c r="C22" s="28">
        <v>357114</v>
      </c>
      <c r="D22" s="28">
        <v>703742</v>
      </c>
      <c r="E22" s="29"/>
      <c r="F22" s="29"/>
      <c r="G22" s="30">
        <f>E22+F22</f>
        <v>0</v>
      </c>
      <c r="H22" s="29"/>
      <c r="I22" s="29"/>
      <c r="J22" s="30">
        <f>H22+I22</f>
        <v>0</v>
      </c>
    </row>
    <row r="23" spans="1:10" ht="12.75">
      <c r="A23" s="27" t="s">
        <v>82</v>
      </c>
      <c r="B23" s="28">
        <v>226392</v>
      </c>
      <c r="C23" s="28">
        <v>214204</v>
      </c>
      <c r="D23" s="28">
        <v>440596</v>
      </c>
      <c r="E23" s="29"/>
      <c r="F23" s="29"/>
      <c r="G23" s="30">
        <f>E23+F23</f>
        <v>0</v>
      </c>
      <c r="H23" s="29"/>
      <c r="I23" s="29"/>
      <c r="J23" s="30">
        <f>H23+I23</f>
        <v>0</v>
      </c>
    </row>
    <row r="24" spans="1:10" ht="12.75">
      <c r="A24" s="27" t="s">
        <v>83</v>
      </c>
      <c r="B24" s="28">
        <v>219587</v>
      </c>
      <c r="C24" s="28">
        <v>234021</v>
      </c>
      <c r="D24" s="28">
        <v>453608</v>
      </c>
      <c r="E24" s="29"/>
      <c r="F24" s="29"/>
      <c r="G24" s="30">
        <f>E24+F24</f>
        <v>0</v>
      </c>
      <c r="H24" s="29"/>
      <c r="I24" s="29"/>
      <c r="J24" s="30">
        <f>H24+I24</f>
        <v>0</v>
      </c>
    </row>
    <row r="25" spans="1:10" ht="12.75">
      <c r="A25" s="27" t="s">
        <v>84</v>
      </c>
      <c r="B25" s="28">
        <v>616711</v>
      </c>
      <c r="C25" s="28">
        <v>620153</v>
      </c>
      <c r="D25" s="28">
        <v>1236864</v>
      </c>
      <c r="E25" s="29"/>
      <c r="F25" s="29"/>
      <c r="G25" s="30">
        <f>E25+F25</f>
        <v>0</v>
      </c>
      <c r="H25" s="29"/>
      <c r="I25" s="29"/>
      <c r="J25" s="30">
        <f>H25+I25</f>
        <v>0</v>
      </c>
    </row>
    <row r="26" spans="1:10" ht="12.75">
      <c r="A26" s="27" t="s">
        <v>70</v>
      </c>
      <c r="B26" s="30">
        <f>SUM(B12:B25)</f>
        <v>11261650</v>
      </c>
      <c r="C26" s="30">
        <f>SUM(C12:C25)</f>
        <v>11504505</v>
      </c>
      <c r="D26" s="28">
        <v>22766155</v>
      </c>
      <c r="E26" s="30">
        <f>SUM(E12:E25)</f>
        <v>0</v>
      </c>
      <c r="F26" s="30">
        <f>SUM(F12:F25)</f>
        <v>0</v>
      </c>
      <c r="G26" s="30">
        <f>E26+F26</f>
        <v>0</v>
      </c>
      <c r="H26" s="30">
        <f>SUM(H12:H25)</f>
        <v>0</v>
      </c>
      <c r="I26" s="30">
        <f>SUM(I12:I25)</f>
        <v>0</v>
      </c>
      <c r="J26" s="30">
        <f>H26+I26</f>
        <v>0</v>
      </c>
    </row>
    <row r="27" spans="1:10" ht="12.75">
      <c r="A27" s="31" t="s">
        <v>85</v>
      </c>
      <c r="B27" s="32"/>
      <c r="C27" s="33">
        <f>SUM(C15:C20)</f>
        <v>5169495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776.01</v>
      </c>
      <c r="C41" s="46" t="s">
        <v>100</v>
      </c>
      <c r="D41" s="47"/>
      <c r="E41" s="48"/>
      <c r="F41" s="47"/>
      <c r="G41" s="48"/>
    </row>
    <row r="42" spans="1:7" s="49" customFormat="1" ht="12.75">
      <c r="A42" s="27" t="s">
        <v>105</v>
      </c>
      <c r="B42" s="45">
        <v>51.8</v>
      </c>
      <c r="C42" s="46" t="s">
        <v>100</v>
      </c>
      <c r="D42" s="47"/>
      <c r="E42" s="48"/>
      <c r="F42" s="47"/>
      <c r="G42" s="48"/>
    </row>
    <row r="43" spans="1:7" s="49" customFormat="1" ht="12.75">
      <c r="A43" s="44" t="s">
        <v>106</v>
      </c>
      <c r="B43" s="45">
        <v>77.6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141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142</v>
      </c>
      <c r="F67" s="52"/>
      <c r="G67" s="52"/>
    </row>
    <row r="68" spans="1:7" ht="12.75">
      <c r="A68" s="13" t="s">
        <v>143</v>
      </c>
      <c r="F68" s="66"/>
      <c r="G68" s="66"/>
    </row>
    <row r="69" spans="1:7" ht="12.75">
      <c r="A69" s="13" t="s">
        <v>144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145</v>
      </c>
    </row>
    <row r="5" spans="1:7" s="69" customFormat="1" ht="24.75" customHeight="1">
      <c r="A5" s="68" t="s">
        <v>146</v>
      </c>
      <c r="B5" s="68"/>
      <c r="C5" s="68"/>
      <c r="D5" s="68"/>
      <c r="E5" s="68"/>
      <c r="F5" s="68"/>
      <c r="G5" s="68"/>
    </row>
    <row r="6" spans="1:3" s="69" customFormat="1" ht="12.75">
      <c r="A6" s="70"/>
      <c r="B6" s="70"/>
      <c r="C6" s="70"/>
    </row>
    <row r="7" s="69" customFormat="1" ht="12.75">
      <c r="A7" s="71" t="s">
        <v>147</v>
      </c>
    </row>
    <row r="8" s="69" customFormat="1" ht="12.75">
      <c r="A8" s="72" t="s">
        <v>61</v>
      </c>
    </row>
    <row r="9" s="69" customFormat="1" ht="12.75">
      <c r="A9" s="72" t="s">
        <v>62</v>
      </c>
    </row>
    <row r="10" s="69" customFormat="1" ht="12.75"/>
    <row r="11" spans="1:7" s="69" customFormat="1" ht="12.75">
      <c r="A11" s="73" t="s">
        <v>148</v>
      </c>
      <c r="B11" s="62" t="s">
        <v>95</v>
      </c>
      <c r="C11" s="62" t="s">
        <v>88</v>
      </c>
      <c r="D11" s="62" t="s">
        <v>96</v>
      </c>
      <c r="E11" s="62" t="s">
        <v>88</v>
      </c>
      <c r="F11" s="62" t="s">
        <v>97</v>
      </c>
      <c r="G11" s="62" t="s">
        <v>88</v>
      </c>
    </row>
    <row r="12" spans="1:7" s="69" customFormat="1" ht="12.75" customHeight="1">
      <c r="A12" s="54" t="s">
        <v>149</v>
      </c>
      <c r="B12" s="45" t="s">
        <v>150</v>
      </c>
      <c r="C12" s="46" t="s">
        <v>138</v>
      </c>
      <c r="D12" s="47"/>
      <c r="E12" s="48"/>
      <c r="F12" s="47"/>
      <c r="G12" s="48"/>
    </row>
    <row r="13" spans="1:7" s="69" customFormat="1" ht="12.75" customHeight="1">
      <c r="A13" s="54" t="s">
        <v>151</v>
      </c>
      <c r="B13" s="45" t="s">
        <v>152</v>
      </c>
      <c r="C13" s="46" t="s">
        <v>138</v>
      </c>
      <c r="D13" s="47"/>
      <c r="E13" s="48"/>
      <c r="F13" s="47"/>
      <c r="G13" s="48"/>
    </row>
    <row r="14" spans="1:7" s="69" customFormat="1" ht="12.75" customHeight="1">
      <c r="A14" s="54" t="s">
        <v>153</v>
      </c>
      <c r="B14" s="45" t="s">
        <v>154</v>
      </c>
      <c r="C14" s="46" t="s">
        <v>138</v>
      </c>
      <c r="D14" s="47"/>
      <c r="E14" s="48"/>
      <c r="F14" s="47"/>
      <c r="G14" s="48"/>
    </row>
    <row r="15" spans="1:13" s="69" customFormat="1" ht="12.75" customHeight="1">
      <c r="A15" s="54" t="s">
        <v>155</v>
      </c>
      <c r="B15" s="45" t="s">
        <v>156</v>
      </c>
      <c r="C15" s="46" t="s">
        <v>138</v>
      </c>
      <c r="D15" s="47"/>
      <c r="E15" s="48"/>
      <c r="F15" s="47"/>
      <c r="G15" s="48"/>
      <c r="M15" s="70"/>
    </row>
    <row r="16" spans="1:13" s="69" customFormat="1" ht="12.75" customHeight="1">
      <c r="A16" s="54" t="s">
        <v>157</v>
      </c>
      <c r="B16" s="45" t="s">
        <v>158</v>
      </c>
      <c r="C16" s="46" t="s">
        <v>138</v>
      </c>
      <c r="D16" s="47"/>
      <c r="E16" s="48"/>
      <c r="F16" s="47"/>
      <c r="G16" s="48"/>
      <c r="M16" s="74"/>
    </row>
    <row r="17" spans="1:13" s="69" customFormat="1" ht="12.75" customHeight="1">
      <c r="A17" s="54" t="s">
        <v>159</v>
      </c>
      <c r="B17" s="45" t="s">
        <v>160</v>
      </c>
      <c r="C17" s="46" t="s">
        <v>138</v>
      </c>
      <c r="D17" s="47"/>
      <c r="E17" s="48"/>
      <c r="F17" s="47"/>
      <c r="G17" s="48"/>
      <c r="M17" s="70"/>
    </row>
    <row r="18" spans="1:13" s="69" customFormat="1" ht="12.75" customHeight="1">
      <c r="A18" s="54" t="s">
        <v>161</v>
      </c>
      <c r="B18" s="45" t="s">
        <v>162</v>
      </c>
      <c r="C18" s="46" t="s">
        <v>138</v>
      </c>
      <c r="D18" s="47"/>
      <c r="E18" s="48"/>
      <c r="F18" s="47"/>
      <c r="G18" s="48"/>
      <c r="M18" s="70"/>
    </row>
    <row r="19" spans="1:13" s="69" customFormat="1" ht="12.75" customHeight="1">
      <c r="A19" s="54" t="s">
        <v>163</v>
      </c>
      <c r="B19" s="45" t="s">
        <v>164</v>
      </c>
      <c r="C19" s="46" t="s">
        <v>138</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103</v>
      </c>
      <c r="D22" s="47"/>
      <c r="E22" s="48"/>
      <c r="F22" s="47"/>
      <c r="G22" s="48"/>
    </row>
    <row r="23" spans="1:7" s="69" customFormat="1" ht="12.75" customHeight="1">
      <c r="A23" s="54" t="s">
        <v>168</v>
      </c>
      <c r="B23" s="45" t="s">
        <v>169</v>
      </c>
      <c r="C23" s="46" t="s">
        <v>103</v>
      </c>
      <c r="D23" s="47"/>
      <c r="E23" s="48"/>
      <c r="F23" s="47"/>
      <c r="G23" s="48"/>
    </row>
    <row r="24" spans="1:7" s="69" customFormat="1" ht="12.75" customHeight="1">
      <c r="A24" s="54" t="s">
        <v>170</v>
      </c>
      <c r="B24" s="76" t="s">
        <v>171</v>
      </c>
      <c r="C24" s="46" t="s">
        <v>103</v>
      </c>
      <c r="D24" s="47"/>
      <c r="E24" s="48"/>
      <c r="F24" s="47"/>
      <c r="G24" s="48"/>
    </row>
    <row r="25" spans="1:7" s="69" customFormat="1" ht="12.75" customHeight="1">
      <c r="A25" s="54" t="s">
        <v>172</v>
      </c>
      <c r="B25" s="45" t="s">
        <v>173</v>
      </c>
      <c r="C25" s="46" t="s">
        <v>103</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143</v>
      </c>
    </row>
    <row r="55" s="3" customFormat="1" ht="12.75">
      <c r="A55" s="3" t="s">
        <v>200</v>
      </c>
    </row>
    <row r="56" s="3" customFormat="1" ht="12.75">
      <c r="A56" s="3" t="s">
        <v>144</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260</v>
      </c>
      <c r="E30" s="104" t="s">
        <v>261</v>
      </c>
      <c r="F30" s="102"/>
    </row>
    <row r="31" spans="1:6" ht="12.75">
      <c r="A31" s="93" t="s">
        <v>231</v>
      </c>
      <c r="B31" s="94"/>
      <c r="C31" s="104" t="s">
        <v>232</v>
      </c>
      <c r="D31" s="104" t="s">
        <v>262</v>
      </c>
      <c r="E31" s="104" t="s">
        <v>263</v>
      </c>
      <c r="F31" s="102"/>
    </row>
    <row r="32" spans="1:6" ht="12.75">
      <c r="A32" s="93" t="s">
        <v>233</v>
      </c>
      <c r="B32" s="94"/>
      <c r="C32" s="104" t="s">
        <v>234</v>
      </c>
      <c r="D32" s="104" t="s">
        <v>264</v>
      </c>
      <c r="E32" s="104" t="s">
        <v>265</v>
      </c>
      <c r="F32" s="102"/>
    </row>
    <row r="33" spans="1:6" ht="12.75">
      <c r="A33" s="93" t="s">
        <v>235</v>
      </c>
      <c r="B33" s="94"/>
      <c r="C33" s="104" t="s">
        <v>236</v>
      </c>
      <c r="D33" s="104" t="s">
        <v>266</v>
      </c>
      <c r="E33" s="104" t="s">
        <v>267</v>
      </c>
      <c r="F33" s="102"/>
    </row>
    <row r="34" spans="1:6" ht="12.75">
      <c r="A34" s="93" t="s">
        <v>237</v>
      </c>
      <c r="B34" s="94"/>
      <c r="C34" s="104" t="s">
        <v>238</v>
      </c>
      <c r="D34" s="104" t="s">
        <v>268</v>
      </c>
      <c r="E34" s="104" t="s">
        <v>173</v>
      </c>
      <c r="F34" s="102"/>
    </row>
    <row r="35" spans="1:6" ht="12.75">
      <c r="A35" s="93" t="s">
        <v>239</v>
      </c>
      <c r="B35" s="94"/>
      <c r="C35" s="104" t="s">
        <v>240</v>
      </c>
      <c r="D35" s="104" t="s">
        <v>269</v>
      </c>
      <c r="E35" s="104" t="s">
        <v>270</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