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<sst xmlns="http://schemas.openxmlformats.org/spreadsheetml/2006/main" count="914" uniqueCount="527">
  <si>
    <t>PHG Needs Assessment Calculator</t>
  </si>
  <si>
    <t>Cambodia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</si>
  <si>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</si>
  <si>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</si>
  <si>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</si>
  <si>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</si>
  <si>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</si>
  <si>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</si>
  <si>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</si>
  <si>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</si>
  <si>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</si>
  <si>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</si>
  <si>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</si>
  <si>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</si>
  <si>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</si>
  <si>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</si>
  <si>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</si>
  <si>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</si>
  <si>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</si>
  <si>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</si>
  <si>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</si>
  <si>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</si>
  <si>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</si>
  <si>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</si>
  <si>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</si>
  <si>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</si>
  <si>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</si>
  <si>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</si>
  <si>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</si>
  <si>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</si>
  <si>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</si>
  <si>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</si>
  <si>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</si>
  <si>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</si>
  <si>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</si>
  <si>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</si>
  <si>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</si>
  <si>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</si>
  <si>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</si>
  <si>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</si>
  <si>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</si>
  <si>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</si>
  <si>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</si>
  <si>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</si>
  <si>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</si>
  <si>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</si>
  <si>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</si>
  <si>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</si>
  <si>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</si>
  <si>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</si>
  <si>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</si>
  <si>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</si>
  <si>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</si>
  <si>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</si>
  <si>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</si>
  <si>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</si>
  <si>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</si>
  <si>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</si>
  <si>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</si>
  <si>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</si>
  <si>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</si>
  <si>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</si>
  <si>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</si>
  <si>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</si>
  <si>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</si>
  <si>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</si>
  <si>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</si>
  <si>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</si>
  <si>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</si>
  <si>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</si>
  <si>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</si>
  <si>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</si>
  <si>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</si>
  <si>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</si>
  <si>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</si>
  <si>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</si>
  <si>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</si>
  <si>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</si>
  <si>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</si>
  <si>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</si>
  <si>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</si>
  <si>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</si>
  <si>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</si>
  <si>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</si>
  <si>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</si>
  <si>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</si>
  <si>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</si>
  <si>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</si>
  <si>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</si>
  <si>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</si>
  <si>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</si>
  <si>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</si>
  <si>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</si>
  <si>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</si>
  <si>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per year per 1000 total births</t>
  </si>
  <si>
    <t>17.91</t>
  </si>
  <si>
    <t>WHO, 2009</t>
  </si>
  <si>
    <t>Total births in 1000s (LB+SB) per year</t>
  </si>
  <si>
    <t>Infant mortality rate: infant deaths / 1000 LB / year</t>
  </si>
  <si>
    <t>Under-5 mortality rate: U5 deaths / 1000 LB / year</t>
  </si>
  <si>
    <t>Percentage births in women &gt;35 years</t>
  </si>
  <si>
    <t>Life expectancy at birth (yrs)</t>
  </si>
  <si>
    <t>63.13</t>
  </si>
  <si>
    <t xml:space="preserve">% of marriages consanguineous </t>
  </si>
  <si>
    <t>Maternal health</t>
  </si>
  <si>
    <t>Prenatal visits – at least 1 visit (%)</t>
  </si>
  <si>
    <t>89.1</t>
  </si>
  <si>
    <t>Prenatal visits – at least 4 visits (%)</t>
  </si>
  <si>
    <t>59.4</t>
  </si>
  <si>
    <t>Births attended by skilled health personnel (%)</t>
  </si>
  <si>
    <t>71</t>
  </si>
  <si>
    <t>Contraception prevalence rate (%)</t>
  </si>
  <si>
    <t>50.5</t>
  </si>
  <si>
    <t>Unmet need for family planning (%)</t>
  </si>
  <si>
    <t>25.1</t>
  </si>
  <si>
    <t>WHO, 2005</t>
  </si>
  <si>
    <t>Total fertility rate</t>
  </si>
  <si>
    <t>2.51</t>
  </si>
  <si>
    <t>% home births</t>
  </si>
  <si>
    <t>% births at health care services</t>
  </si>
  <si>
    <t>53.80</t>
  </si>
  <si>
    <t>Newborn health</t>
  </si>
  <si>
    <t>Number of neonatal examinations by SBA / trained staff</t>
  </si>
  <si>
    <t>% neonatal examinations by SBA/ trained staff</t>
  </si>
  <si>
    <t>Socio-economic indicators</t>
  </si>
  <si>
    <t>Gross national income per capita (PPP int. $)</t>
  </si>
  <si>
    <t>2260</t>
  </si>
  <si>
    <t>% population living on &lt; US$1 per day</t>
  </si>
  <si>
    <t>40.2</t>
  </si>
  <si>
    <t>Birth registration coverage (%)</t>
  </si>
  <si>
    <t>62.1</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</si>
  <si>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</si>
  <si>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</si>
  <si>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</si>
  <si>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</si>
  <si>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</si>
  <si>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</si>
  <si>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</si>
  <si>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</si>
  <si>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</si>
  <si>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</si>
  <si>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</si>
  <si>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134.9</t>
  </si>
  <si>
    <t>WHO 2011</t>
  </si>
  <si>
    <t>Total expenditure on health as percentage of GDP</t>
  </si>
  <si>
    <t>5.7</t>
  </si>
  <si>
    <t xml:space="preserve">Per capita government expenditure on health (PPP int. $) </t>
  </si>
  <si>
    <t>30.3</t>
  </si>
  <si>
    <t xml:space="preserve">External resources for health as percentage of total expenditure on health </t>
  </si>
  <si>
    <t>15.8</t>
  </si>
  <si>
    <t xml:space="preserve">General government expenditure on health as percentage of total expenditure on health  </t>
  </si>
  <si>
    <t>22.4</t>
  </si>
  <si>
    <t xml:space="preserve">Out-of-pocket expenditure as percentage of private expenditure on health </t>
  </si>
  <si>
    <t>73.4</t>
  </si>
  <si>
    <t xml:space="preserve">Private expenditure on health as percentage of total expenditure on health </t>
  </si>
  <si>
    <t>77.6</t>
  </si>
  <si>
    <t xml:space="preserve">General government expenditure on health as percentage of total government expenditure </t>
  </si>
  <si>
    <t>6.3</t>
  </si>
  <si>
    <t>Health Workforce</t>
  </si>
  <si>
    <t>Number of nursing and midwifery personnel</t>
  </si>
  <si>
    <t>11736</t>
  </si>
  <si>
    <t>WHO, 2008</t>
  </si>
  <si>
    <t xml:space="preserve">Nursing and midwifery personnel density (per 10,000 population)  </t>
  </si>
  <si>
    <t>7.9</t>
  </si>
  <si>
    <t>Number of physicians</t>
  </si>
  <si>
    <t>3393</t>
  </si>
  <si>
    <t xml:space="preserve">Physician density (per 10 000 population) </t>
  </si>
  <si>
    <t>2.27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</si>
  <si>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</si>
  <si>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</si>
  <si>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</si>
  <si>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</si>
  <si>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</si>
  <si>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</si>
  <si>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</si>
  <si>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</si>
  <si>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</si>
  <si>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</si>
  <si>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</si>
  <si>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</si>
  <si>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</si>
  <si>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</si>
  <si>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</si>
  <si>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</si>
  <si>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</si>
  <si>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</si>
  <si>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</si>
  <si>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</si>
  <si>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</si>
  <si>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</si>
  <si>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</si>
  <si>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</si>
  <si>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</si>
  <si>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</si>
  <si>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</si>
  <si>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</si>
  <si>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</si>
  <si>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</si>
  <si>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</si>
  <si>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</si>
  <si>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</si>
  <si>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</si>
  <si>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</si>
  <si>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1.73</t>
  </si>
  <si>
    <t>Stillbirth prevalence (SB)</t>
  </si>
  <si>
    <t>0.07</t>
  </si>
  <si>
    <t>Total birth prevalence (LB+SB)</t>
  </si>
  <si>
    <t>1.80</t>
  </si>
  <si>
    <t>All age groups</t>
  </si>
  <si>
    <t>&lt;1 year olds</t>
  </si>
  <si>
    <t>1-4 year olds</t>
  </si>
  <si>
    <t>5-14 year olds</t>
  </si>
  <si>
    <t>15-44 year olds</t>
  </si>
  <si>
    <t>45+ year olds</t>
  </si>
  <si>
    <t xml:space="preserve">Number of cases by age group </t>
  </si>
  <si>
    <t xml:space="preserve">Annual live births </t>
  </si>
  <si>
    <t>576</t>
  </si>
  <si>
    <t>No. of cases by level of impairment</t>
  </si>
  <si>
    <t>No or minor disability</t>
  </si>
  <si>
    <t>Moderate disability*</t>
  </si>
  <si>
    <t>Severe disability*</t>
  </si>
  <si>
    <t>Mortality and morbidity</t>
  </si>
  <si>
    <t xml:space="preserve">Mean life expectancy (yrs) </t>
  </si>
  <si>
    <t>11.9</t>
  </si>
  <si>
    <t>No. deaths &lt; 1yr</t>
  </si>
  <si>
    <t>276</t>
  </si>
  <si>
    <t>No. deaths 1-4 yrs</t>
  </si>
  <si>
    <t>54</t>
  </si>
  <si>
    <t>No. deaths &lt; 5 yrs</t>
  </si>
  <si>
    <t>330</t>
  </si>
  <si>
    <t>Infant mortality / 1000 LB</t>
  </si>
  <si>
    <t>0.86</t>
  </si>
  <si>
    <t>Under-5 mortality / 1000 LB</t>
  </si>
  <si>
    <t>1.03</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</si>
  <si>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</si>
  <si>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</si>
  <si>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</si>
  <si>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</si>
  <si>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</si>
  <si>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</si>
  <si>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</si>
  <si>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</si>
  <si>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Southeast)</t>
  </si>
  <si>
    <t>1.84</t>
  </si>
  <si>
    <t>1.49</t>
  </si>
  <si>
    <t>0.06</t>
  </si>
  <si>
    <t>1.91</t>
  </si>
  <si>
    <t>1.55</t>
  </si>
  <si>
    <t>Number of cases by age-group</t>
  </si>
  <si>
    <t>Annual live births</t>
  </si>
  <si>
    <t>21108</t>
  </si>
  <si>
    <t>200416</t>
  </si>
  <si>
    <t>No. cases by level of impairment</t>
  </si>
  <si>
    <t>23.0</t>
  </si>
  <si>
    <t>22.3</t>
  </si>
  <si>
    <t>7,818</t>
  </si>
  <si>
    <t>80,306</t>
  </si>
  <si>
    <t>1,457</t>
  </si>
  <si>
    <t>15,226</t>
  </si>
  <si>
    <t>9,275</t>
  </si>
  <si>
    <t>95,532</t>
  </si>
  <si>
    <t>0.37</t>
  </si>
  <si>
    <t>0.40</t>
  </si>
  <si>
    <t>0.44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</si>
  <si>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</si>
  <si>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</si>
  <si>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</si>
  <si>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</si>
  <si>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</si>
  <si>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</si>
  <si>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</si>
  <si>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</si>
  <si>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</si>
  <si>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</si>
  <si>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</si>
  <si>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</si>
  <si>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</si>
  <si>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</si>
  <si>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</si>
  <si>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</si>
  <si>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</si>
  <si>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</si>
  <si>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</si>
  <si>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</si>
  <si>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</si>
  <si>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</si>
  <si>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</si>
  <si>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</si>
  <si>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</si>
  <si>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</si>
  <si>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</si>
  <si>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</si>
  <si>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</si>
  <si>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</si>
  <si>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</si>
  <si>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</si>
  <si>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</si>
  <si>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</si>
  <si>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</si>
  <si>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</si>
  <si>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</si>
  <si>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</si>
  <si>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</si>
  <si>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</si>
  <si>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</si>
  <si>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</si>
  <si>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</si>
  <si>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</si>
  <si>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</si>
  <si>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</si>
  <si>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</si>
  <si>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</si>
  <si>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</si>
  <si>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</si>
  <si>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</si>
  <si>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</si>
  <si>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</si>
  <si>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</si>
  <si>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</si>
  <si>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</si>
  <si>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</si>
  <si>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</si>
  <si>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</si>
  <si>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</si>
  <si>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</si>
  <si>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</si>
  <si>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</si>
  <si>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</si>
  <si>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</si>
  <si>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</si>
  <si>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</si>
  <si>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</si>
  <si>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</si>
  <si>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</si>
  <si>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</si>
  <si>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</si>
  <si>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</si>
  <si>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5</t>
  </si>
  <si>
    <t>Affected ToP / 1000 women 15-44/ year</t>
  </si>
  <si>
    <t>0.02</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</si>
  <si>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</si>
  <si>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</si>
  <si>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</si>
  <si>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</si>
  <si>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</si>
  <si>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</si>
  <si>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</si>
  <si>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</si>
  <si>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</si>
  <si>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</si>
  <si>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</si>
  <si>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</si>
  <si>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</si>
  <si>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</si>
  <si>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</si>
  <si>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</si>
  <si>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</si>
  <si>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</si>
  <si>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</si>
  <si>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</si>
  <si>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</si>
  <si>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</si>
  <si>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</si>
  <si>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</si>
  <si>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</si>
  <si>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</si>
  <si>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</si>
  <si>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</si>
  <si>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</si>
  <si>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</si>
  <si>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</si>
  <si>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</si>
  <si>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</si>
  <si>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</si>
  <si>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</si>
  <si>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</si>
  <si>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</si>
  <si>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</si>
  <si>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</si>
  <si>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</si>
  <si>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</si>
  <si>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</si>
  <si>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</si>
  <si>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</si>
  <si>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</si>
  <si>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</si>
  <si>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</si>
  <si>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</si>
  <si>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</si>
  <si>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</si>
  <si>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</si>
  <si>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</si>
  <si>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321</t>
  </si>
  <si>
    <t>Number of annual affected neonatal deaths</t>
  </si>
  <si>
    <t>173</t>
  </si>
  <si>
    <t>Number of affected neonatal deaths / 1000 LB</t>
  </si>
  <si>
    <t>0.54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</si>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</sst>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341</v>
      </c>
      <c r="B5" s="154"/>
      <c r="C5" s="154"/>
      <c r="D5" s="154"/>
      <c r="E5" s="104"/>
    </row>
    <row r="6" ht="12.75">
      <c r="A6" s="155"/>
    </row>
    <row r="7" spans="1:4" ht="12.75">
      <c r="A7" s="102" t="s">
        <v>342</v>
      </c>
      <c r="B7" s="156" t="s">
        <v>284</v>
      </c>
      <c r="C7" s="102" t="s">
        <v>273</v>
      </c>
      <c r="D7" s="156" t="s">
        <v>343</v>
      </c>
    </row>
    <row r="8" spans="1:4" ht="12.75">
      <c r="A8" s="157" t="s">
        <v>344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342</v>
      </c>
      <c r="B13" s="156" t="s">
        <v>345</v>
      </c>
      <c r="C13" s="102" t="s">
        <v>279</v>
      </c>
      <c r="D13" s="156" t="s">
        <v>343</v>
      </c>
    </row>
    <row r="14" spans="1:4" ht="12.75">
      <c r="A14" s="157" t="s">
        <v>344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342</v>
      </c>
      <c r="B19" s="102" t="s">
        <v>346</v>
      </c>
      <c r="C19" s="102" t="s">
        <v>347</v>
      </c>
      <c r="D19" s="156" t="s">
        <v>343</v>
      </c>
    </row>
    <row r="20" spans="1:4" ht="12.75">
      <c r="A20" s="157" t="s">
        <v>344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348</v>
      </c>
      <c r="B5" s="102" t="s">
        <v>266</v>
      </c>
      <c r="C5" s="102" t="s">
        <v>60</v>
      </c>
      <c r="D5" s="102" t="s">
        <v>267</v>
      </c>
      <c r="E5" s="102" t="s">
        <v>268</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349</v>
      </c>
      <c r="B10" s="161"/>
      <c r="C10" s="161"/>
      <c r="D10" s="161"/>
      <c r="E10" s="131"/>
      <c r="F10" s="131"/>
      <c r="G10" s="131"/>
    </row>
    <row r="11" spans="1:7" ht="27" customHeight="1">
      <c r="A11" s="161" t="s">
        <v>270</v>
      </c>
      <c r="B11" s="161"/>
      <c r="C11" s="161"/>
      <c r="D11" s="161"/>
      <c r="E11" s="131"/>
      <c r="F11" s="131"/>
      <c r="G11" s="131"/>
    </row>
    <row r="12" spans="1:7" ht="12.75">
      <c r="A12" s="131"/>
      <c r="B12" s="131"/>
      <c r="C12" s="131"/>
      <c r="D12" s="131"/>
      <c r="E12" s="131"/>
      <c r="F12" s="131"/>
      <c r="G12" s="131"/>
    </row>
    <row r="13" spans="1:7" ht="12.75">
      <c r="A13" s="156" t="s">
        <v>350</v>
      </c>
      <c r="B13" s="102" t="s">
        <v>351</v>
      </c>
      <c r="C13" s="102" t="s">
        <v>352</v>
      </c>
      <c r="D13" s="156" t="s">
        <v>274</v>
      </c>
      <c r="E13" s="131"/>
      <c r="F13" s="131"/>
      <c r="G13" s="131"/>
    </row>
    <row r="14" spans="1:7" ht="12.75">
      <c r="A14" s="162" t="s">
        <v>353</v>
      </c>
      <c r="B14" s="162"/>
      <c r="C14" s="162"/>
      <c r="D14" s="162"/>
      <c r="E14" s="131"/>
      <c r="F14" s="131"/>
      <c r="G14" s="131"/>
    </row>
    <row r="15" spans="1:7" ht="12.75">
      <c r="A15" s="150" t="s">
        <v>354</v>
      </c>
      <c r="B15" s="162"/>
      <c r="C15" s="162"/>
      <c r="D15" s="162"/>
      <c r="E15" s="131"/>
      <c r="F15" s="131"/>
      <c r="G15" s="131"/>
    </row>
    <row r="16" spans="1:7" ht="12.75">
      <c r="A16" s="150" t="s">
        <v>355</v>
      </c>
      <c r="B16" s="162"/>
      <c r="C16" s="162"/>
      <c r="D16" s="162"/>
      <c r="E16" s="131"/>
      <c r="F16" s="131"/>
      <c r="G16" s="131"/>
    </row>
    <row r="17" spans="1:7" ht="12.75">
      <c r="A17" s="150" t="s">
        <v>356</v>
      </c>
      <c r="B17" s="162"/>
      <c r="C17" s="162"/>
      <c r="D17" s="162"/>
      <c r="E17" s="131"/>
      <c r="F17" s="131"/>
      <c r="G17" s="131"/>
    </row>
    <row r="18" spans="1:7" ht="12.75">
      <c r="A18" s="162" t="s">
        <v>357</v>
      </c>
      <c r="B18" s="162"/>
      <c r="C18" s="162"/>
      <c r="D18" s="162"/>
      <c r="E18" s="131"/>
      <c r="F18" s="131"/>
      <c r="G18" s="131"/>
    </row>
    <row r="19" spans="1:7" ht="12.75">
      <c r="A19" s="150" t="s">
        <v>354</v>
      </c>
      <c r="B19" s="162"/>
      <c r="C19" s="162"/>
      <c r="D19" s="162"/>
      <c r="E19" s="131"/>
      <c r="F19" s="131"/>
      <c r="G19" s="131"/>
    </row>
    <row r="20" spans="1:7" ht="12.75">
      <c r="A20" s="150" t="s">
        <v>355</v>
      </c>
      <c r="B20" s="162"/>
      <c r="C20" s="162"/>
      <c r="D20" s="162"/>
      <c r="E20" s="131"/>
      <c r="F20" s="131"/>
      <c r="G20" s="131"/>
    </row>
    <row r="21" spans="1:7" ht="12.75">
      <c r="A21" s="150" t="s">
        <v>356</v>
      </c>
      <c r="B21" s="162"/>
      <c r="C21" s="162"/>
      <c r="D21" s="162"/>
      <c r="E21" s="131"/>
      <c r="F21" s="131"/>
      <c r="G21" s="131"/>
    </row>
    <row r="22" spans="1:7" ht="12.75">
      <c r="A22" s="162" t="s">
        <v>358</v>
      </c>
      <c r="B22" s="162"/>
      <c r="C22" s="162"/>
      <c r="D22" s="162"/>
      <c r="E22" s="131"/>
      <c r="F22" s="131"/>
      <c r="G22" s="131"/>
    </row>
    <row r="23" spans="1:7" ht="12.75">
      <c r="A23" s="150" t="s">
        <v>354</v>
      </c>
      <c r="B23" s="162"/>
      <c r="C23" s="162"/>
      <c r="D23" s="162"/>
      <c r="E23" s="131"/>
      <c r="F23" s="131"/>
      <c r="G23" s="131"/>
    </row>
    <row r="24" spans="1:7" ht="12.75">
      <c r="A24" s="150" t="s">
        <v>355</v>
      </c>
      <c r="B24" s="162"/>
      <c r="C24" s="162"/>
      <c r="D24" s="162"/>
      <c r="E24" s="131"/>
      <c r="F24" s="131"/>
      <c r="G24" s="131"/>
    </row>
    <row r="25" spans="1:7" ht="12.75">
      <c r="A25" s="150" t="s">
        <v>356</v>
      </c>
      <c r="B25" s="162"/>
      <c r="C25" s="162"/>
      <c r="D25" s="162"/>
      <c r="E25" s="131"/>
      <c r="F25" s="131"/>
      <c r="G25" s="131"/>
    </row>
    <row r="26" spans="1:7" ht="12.75">
      <c r="A26" s="162" t="s">
        <v>359</v>
      </c>
      <c r="B26" s="162"/>
      <c r="C26" s="162"/>
      <c r="D26" s="162"/>
      <c r="E26" s="131"/>
      <c r="F26" s="131"/>
      <c r="G26" s="131"/>
    </row>
    <row r="27" spans="1:7" ht="12.75">
      <c r="A27" s="150" t="s">
        <v>354</v>
      </c>
      <c r="B27" s="162"/>
      <c r="C27" s="162"/>
      <c r="D27" s="162"/>
      <c r="E27" s="131"/>
      <c r="F27" s="131"/>
      <c r="G27" s="131"/>
    </row>
    <row r="28" spans="1:7" ht="12.75">
      <c r="A28" s="150" t="s">
        <v>355</v>
      </c>
      <c r="B28" s="162"/>
      <c r="C28" s="162"/>
      <c r="D28" s="162"/>
      <c r="E28" s="131"/>
      <c r="F28" s="131"/>
      <c r="G28" s="131"/>
    </row>
    <row r="29" spans="1:7" ht="12.75">
      <c r="A29" s="150" t="s">
        <v>356</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360</v>
      </c>
      <c r="B5" s="163"/>
    </row>
    <row r="6" spans="1:2" ht="12.75">
      <c r="A6" s="164" t="s">
        <v>361</v>
      </c>
      <c r="B6" s="157"/>
    </row>
    <row r="7" spans="1:2" ht="12.75">
      <c r="A7" s="165" t="s">
        <v>362</v>
      </c>
      <c r="B7" s="166"/>
    </row>
    <row r="8" spans="1:2" ht="12.75">
      <c r="A8" s="164" t="s">
        <v>363</v>
      </c>
      <c r="B8" s="167"/>
    </row>
    <row r="9" spans="1:2" ht="12.75">
      <c r="A9" s="164" t="s">
        <v>364</v>
      </c>
      <c r="B9" s="167"/>
    </row>
    <row r="10" spans="1:2" ht="12.75">
      <c r="A10" s="164" t="s">
        <v>365</v>
      </c>
      <c r="B10" s="167"/>
    </row>
    <row r="11" spans="1:2" ht="12.75">
      <c r="A11" s="164" t="s">
        <v>366</v>
      </c>
      <c r="B11" s="167"/>
    </row>
    <row r="12" spans="1:2" ht="23.25" customHeight="1">
      <c r="A12" s="164" t="s">
        <v>367</v>
      </c>
      <c r="B12" s="168" t="e">
        <f>B9/(B8/1000)</f>
        <v>#DIV/0!</v>
      </c>
    </row>
    <row r="13" spans="1:2" ht="12.75">
      <c r="A13" s="164" t="s">
        <v>368</v>
      </c>
      <c r="B13" s="168" t="e">
        <f>B10/(B8/1000)</f>
        <v>#DIV/0!</v>
      </c>
    </row>
    <row r="14" spans="1:2" ht="12.75">
      <c r="A14" s="164" t="s">
        <v>369</v>
      </c>
      <c r="B14" s="168" t="e">
        <f>B11/(B8/1000)</f>
        <v>#DIV/0!</v>
      </c>
    </row>
    <row r="15" spans="1:3" ht="12.75">
      <c r="A15" s="104"/>
      <c r="B15" s="169"/>
      <c r="C15" s="131"/>
    </row>
    <row r="16" spans="1:2" ht="12.75" customHeight="1">
      <c r="A16" s="170" t="s">
        <v>370</v>
      </c>
      <c r="B16" s="170"/>
    </row>
    <row r="17" spans="1:3" ht="12.75">
      <c r="A17" s="171"/>
      <c r="B17" s="171"/>
      <c r="C17" s="131"/>
    </row>
    <row r="18" spans="1:3" ht="12.75">
      <c r="A18" s="138" t="s">
        <v>371</v>
      </c>
      <c r="B18" s="172"/>
      <c r="C18" s="173" t="s">
        <v>307</v>
      </c>
    </row>
    <row r="19" spans="1:3" ht="12.75">
      <c r="A19" s="103" t="s">
        <v>372</v>
      </c>
      <c r="B19" s="172"/>
      <c r="C19" s="174" t="s">
        <v>307</v>
      </c>
    </row>
    <row r="20" spans="1:2" ht="12.75">
      <c r="A20" s="103" t="s">
        <v>373</v>
      </c>
      <c r="B20" s="168">
        <f>B19*B18</f>
        <v>0</v>
      </c>
    </row>
    <row r="21" spans="1:2" ht="12.75">
      <c r="A21" s="175" t="s">
        <v>374</v>
      </c>
      <c r="B21" s="176"/>
    </row>
    <row r="22" spans="1:2" ht="12.75">
      <c r="A22" s="103" t="s">
        <v>375</v>
      </c>
      <c r="B22" s="177" t="e">
        <f>B8/B19</f>
        <v>#DIV/0!</v>
      </c>
    </row>
    <row r="23" spans="1:2" ht="12.75">
      <c r="A23" s="103" t="s">
        <v>376</v>
      </c>
      <c r="B23" s="177" t="e">
        <f>B9/B20</f>
        <v>#DIV/0!</v>
      </c>
    </row>
    <row r="24" spans="1:2" ht="12.75">
      <c r="A24" s="103" t="s">
        <v>377</v>
      </c>
      <c r="B24" s="177" t="e">
        <f>B10/B20</f>
        <v>#DIV/0!</v>
      </c>
    </row>
    <row r="25" spans="1:2" ht="12.75">
      <c r="A25" s="103" t="s">
        <v>378</v>
      </c>
      <c r="B25" s="177" t="e">
        <f>B11/B20</f>
        <v>#DIV/0!</v>
      </c>
    </row>
    <row r="26" spans="1:2" ht="12.75">
      <c r="A26" s="103" t="s">
        <v>379</v>
      </c>
      <c r="B26" s="177" t="e">
        <f>B23/(B22/1000)</f>
        <v>#DIV/0!</v>
      </c>
    </row>
    <row r="27" spans="1:2" ht="12.75">
      <c r="A27" s="103" t="s">
        <v>380</v>
      </c>
      <c r="B27" s="177" t="e">
        <f>B24/(B22/1000)</f>
        <v>#DIV/0!</v>
      </c>
    </row>
    <row r="28" spans="1:2" ht="12.75">
      <c r="A28" s="103" t="s">
        <v>381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348</v>
      </c>
      <c r="B5" s="102" t="s">
        <v>266</v>
      </c>
      <c r="C5" s="102" t="s">
        <v>60</v>
      </c>
      <c r="D5" s="102" t="s">
        <v>382</v>
      </c>
      <c r="E5" s="165" t="s">
        <v>268</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383</v>
      </c>
      <c r="B10" s="178"/>
      <c r="C10" s="178"/>
      <c r="D10" s="178"/>
      <c r="E10" s="178"/>
      <c r="F10" s="104"/>
      <c r="G10" s="104"/>
      <c r="H10" s="104"/>
      <c r="I10" s="104"/>
    </row>
    <row r="11" spans="1:9" ht="26.25" customHeight="1">
      <c r="A11" s="154" t="s">
        <v>270</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384</v>
      </c>
      <c r="C13" s="175"/>
      <c r="D13" s="175" t="s">
        <v>385</v>
      </c>
      <c r="E13" s="175"/>
      <c r="F13" s="175" t="s">
        <v>386</v>
      </c>
      <c r="G13" s="175"/>
    </row>
    <row r="14" spans="1:7" ht="12.75">
      <c r="A14" s="77" t="s">
        <v>271</v>
      </c>
      <c r="B14" s="102" t="s">
        <v>387</v>
      </c>
      <c r="C14" s="102" t="s">
        <v>388</v>
      </c>
      <c r="D14" s="102" t="s">
        <v>387</v>
      </c>
      <c r="E14" s="102" t="s">
        <v>388</v>
      </c>
      <c r="F14" s="102" t="s">
        <v>387</v>
      </c>
      <c r="G14" s="102" t="s">
        <v>388</v>
      </c>
    </row>
    <row r="15" spans="1:7" ht="12.75">
      <c r="A15" s="150" t="s">
        <v>275</v>
      </c>
      <c r="B15" s="175"/>
      <c r="C15" s="175"/>
      <c r="D15" s="175"/>
      <c r="E15" s="175"/>
      <c r="F15" s="175"/>
      <c r="G15" s="175"/>
    </row>
    <row r="16" spans="1:7" ht="12.75">
      <c r="A16" s="150" t="s">
        <v>276</v>
      </c>
      <c r="B16" s="175"/>
      <c r="C16" s="175"/>
      <c r="D16" s="175"/>
      <c r="E16" s="175"/>
      <c r="F16" s="175"/>
      <c r="G16" s="175"/>
    </row>
    <row r="17" spans="1:7" ht="12.75">
      <c r="A17" s="150" t="s">
        <v>277</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331</v>
      </c>
      <c r="B5" s="184" t="s">
        <v>58</v>
      </c>
      <c r="C5" s="184" t="s">
        <v>197</v>
      </c>
      <c r="D5" s="185" t="s">
        <v>198</v>
      </c>
      <c r="E5" s="184" t="s">
        <v>59</v>
      </c>
      <c r="F5" s="184" t="s">
        <v>197</v>
      </c>
      <c r="G5" s="184" t="s">
        <v>199</v>
      </c>
      <c r="J5" s="72"/>
    </row>
    <row r="6" spans="1:10" ht="12.75" customHeight="1">
      <c r="A6" s="186" t="s">
        <v>389</v>
      </c>
      <c r="B6" s="187"/>
      <c r="C6" s="187"/>
      <c r="D6" s="188"/>
      <c r="E6" s="187"/>
      <c r="F6" s="187"/>
      <c r="G6" s="189"/>
      <c r="J6" s="72"/>
    </row>
    <row r="7" spans="1:10" ht="12.75">
      <c r="A7" s="190" t="s">
        <v>390</v>
      </c>
      <c r="B7" s="190"/>
      <c r="C7" s="191"/>
      <c r="D7" s="192"/>
      <c r="E7" s="191"/>
      <c r="F7" s="191"/>
      <c r="G7" s="193"/>
      <c r="J7" s="72"/>
    </row>
    <row r="8" spans="1:10" ht="12.75">
      <c r="A8" s="194" t="s">
        <v>391</v>
      </c>
      <c r="B8" s="194"/>
      <c r="C8" s="195"/>
      <c r="D8" s="196" t="s">
        <v>392</v>
      </c>
      <c r="E8" s="195"/>
      <c r="F8" s="195"/>
      <c r="G8" s="193"/>
      <c r="J8" s="72"/>
    </row>
    <row r="9" spans="1:7" ht="12.75">
      <c r="A9" s="197" t="s">
        <v>393</v>
      </c>
      <c r="B9" s="197"/>
      <c r="C9" s="198"/>
      <c r="D9" s="199" t="s">
        <v>394</v>
      </c>
      <c r="E9" s="198"/>
      <c r="F9" s="198"/>
      <c r="G9" s="193"/>
    </row>
    <row r="10" spans="1:7" ht="12.75">
      <c r="A10" s="197" t="s">
        <v>395</v>
      </c>
      <c r="B10" s="197"/>
      <c r="C10" s="198"/>
      <c r="D10" s="199" t="s">
        <v>396</v>
      </c>
      <c r="E10" s="198"/>
      <c r="F10" s="198"/>
      <c r="G10" s="193"/>
    </row>
    <row r="11" spans="1:7" ht="12.75">
      <c r="A11" s="197" t="s">
        <v>397</v>
      </c>
      <c r="B11" s="197"/>
      <c r="C11" s="198"/>
      <c r="D11" s="199" t="s">
        <v>225</v>
      </c>
      <c r="E11" s="198"/>
      <c r="F11" s="198"/>
      <c r="G11" s="193"/>
    </row>
    <row r="12" spans="1:7" ht="12.75">
      <c r="A12" s="197" t="s">
        <v>398</v>
      </c>
      <c r="B12" s="197"/>
      <c r="C12" s="198"/>
      <c r="D12" s="199" t="s">
        <v>231</v>
      </c>
      <c r="E12" s="198"/>
      <c r="F12" s="198"/>
      <c r="G12" s="193"/>
    </row>
    <row r="13" spans="1:7" ht="12.75">
      <c r="A13" s="197" t="s">
        <v>399</v>
      </c>
      <c r="B13" s="197"/>
      <c r="C13" s="198"/>
      <c r="D13" s="199" t="s">
        <v>229</v>
      </c>
      <c r="E13" s="198"/>
      <c r="F13" s="198"/>
      <c r="G13" s="193"/>
    </row>
    <row r="14" spans="1:7" ht="12.75">
      <c r="A14" s="197" t="s">
        <v>400</v>
      </c>
      <c r="B14" s="197"/>
      <c r="C14" s="198"/>
      <c r="D14" s="199" t="s">
        <v>233</v>
      </c>
      <c r="E14" s="198"/>
      <c r="F14" s="198"/>
      <c r="G14" s="193"/>
    </row>
    <row r="15" spans="1:10" ht="12.75">
      <c r="A15" s="197" t="s">
        <v>401</v>
      </c>
      <c r="B15" s="194"/>
      <c r="C15" s="195"/>
      <c r="D15" s="200" t="s">
        <v>223</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343</v>
      </c>
    </row>
    <row r="6" spans="1:4" ht="12.75">
      <c r="A6" s="203" t="s">
        <v>407</v>
      </c>
      <c r="B6" s="102"/>
      <c r="C6" s="102"/>
      <c r="D6" s="156"/>
    </row>
    <row r="7" spans="1:4" ht="12.75">
      <c r="A7" s="157" t="s">
        <v>344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343</v>
      </c>
    </row>
    <row r="13" spans="1:4" ht="12.75">
      <c r="A13" s="203" t="s">
        <v>407</v>
      </c>
      <c r="B13" s="102"/>
      <c r="C13" s="102"/>
      <c r="D13" s="156"/>
    </row>
    <row r="14" spans="1:4" ht="12.75">
      <c r="A14" s="157" t="s">
        <v>344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343</v>
      </c>
    </row>
    <row r="20" spans="1:4" ht="12.75">
      <c r="A20" s="203" t="s">
        <v>407</v>
      </c>
      <c r="B20" s="102"/>
      <c r="C20" s="102"/>
      <c r="D20" s="156"/>
    </row>
    <row r="21" spans="1:4" ht="12.75">
      <c r="A21" s="157" t="s">
        <v>344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343</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266</v>
      </c>
      <c r="C5" s="102" t="s">
        <v>267</v>
      </c>
      <c r="D5" s="102" t="s">
        <v>268</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270</v>
      </c>
      <c r="B11" s="161"/>
      <c r="C11" s="161"/>
      <c r="D11" s="161"/>
      <c r="E11" s="131"/>
      <c r="F11" s="131"/>
      <c r="G11" s="131"/>
    </row>
    <row r="12" spans="1:7" ht="12.75">
      <c r="A12" s="131"/>
      <c r="B12" s="131"/>
      <c r="C12" s="131"/>
      <c r="D12" s="131"/>
      <c r="E12" s="131"/>
      <c r="F12" s="131"/>
      <c r="G12" s="131"/>
    </row>
    <row r="13" spans="1:4" ht="12.75">
      <c r="A13" s="207"/>
      <c r="B13" s="184" t="s">
        <v>416</v>
      </c>
      <c r="C13" s="184" t="s">
        <v>197</v>
      </c>
      <c r="D13" s="184" t="s">
        <v>274</v>
      </c>
    </row>
    <row r="14" spans="1:4" ht="12.75">
      <c r="A14" s="208" t="s">
        <v>354</v>
      </c>
      <c r="B14" s="163"/>
      <c r="C14" s="209"/>
      <c r="D14" s="175"/>
    </row>
    <row r="15" spans="1:4" ht="12.75">
      <c r="A15" s="208" t="s">
        <v>355</v>
      </c>
      <c r="B15" s="163"/>
      <c r="C15" s="209"/>
      <c r="D15" s="175"/>
    </row>
    <row r="16" spans="1:4" ht="12.75">
      <c r="A16" s="210" t="s">
        <v>356</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348</v>
      </c>
      <c r="B5" s="102" t="s">
        <v>266</v>
      </c>
      <c r="C5" s="102" t="s">
        <v>382</v>
      </c>
      <c r="D5" s="165" t="s">
        <v>268</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383</v>
      </c>
      <c r="B10" s="154"/>
      <c r="C10" s="154"/>
      <c r="D10" s="154"/>
      <c r="E10" s="104"/>
      <c r="F10" s="104"/>
      <c r="G10" s="104"/>
      <c r="H10" s="104"/>
      <c r="I10" s="104"/>
    </row>
    <row r="11" spans="1:9" s="72" customFormat="1" ht="26.25" customHeight="1">
      <c r="A11" s="154" t="s">
        <v>270</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197</v>
      </c>
      <c r="D13" s="184" t="s">
        <v>274</v>
      </c>
    </row>
    <row r="14" spans="1:4" s="72" customFormat="1" ht="12.75">
      <c r="A14" s="217" t="s">
        <v>354</v>
      </c>
      <c r="B14" s="163"/>
      <c r="C14" s="209"/>
      <c r="D14" s="175"/>
    </row>
    <row r="15" spans="1:4" s="72" customFormat="1" ht="12.75">
      <c r="A15" s="208" t="s">
        <v>355</v>
      </c>
      <c r="B15" s="163"/>
      <c r="C15" s="209"/>
      <c r="D15" s="175"/>
    </row>
    <row r="16" spans="1:4" s="72" customFormat="1" ht="12.75">
      <c r="A16" s="210" t="s">
        <v>356</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197</v>
      </c>
      <c r="D5" s="220" t="s">
        <v>421</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342</v>
      </c>
      <c r="B5" s="102" t="s">
        <v>423</v>
      </c>
      <c r="C5" s="102" t="s">
        <v>424</v>
      </c>
      <c r="D5" s="102" t="s">
        <v>425</v>
      </c>
      <c r="E5" s="156" t="s">
        <v>343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785753</v>
      </c>
      <c r="C12" s="24">
        <v>757833</v>
      </c>
      <c r="D12" s="24">
        <v>1543586</v>
      </c>
      <c r="E12" s="25"/>
      <c r="F12" s="25"/>
      <c r="G12" s="26">
        <f>E12+F12</f>
        <v>0</v>
      </c>
      <c r="H12" s="25"/>
      <c r="I12" s="25"/>
      <c r="J12" s="26">
        <f>H12+I12</f>
        <v>0</v>
      </c>
    </row>
    <row r="13" spans="1:10" ht="12.75" customHeight="1">
      <c r="A13" s="23" t="s">
        <v>65</v>
      </c>
      <c r="B13" s="24">
        <v>719988</v>
      </c>
      <c r="C13" s="24">
        <v>688690</v>
      </c>
      <c r="D13" s="24">
        <v>1408678</v>
      </c>
      <c r="E13" s="25"/>
      <c r="F13" s="25"/>
      <c r="G13" s="26">
        <f>E13+F13</f>
        <v>0</v>
      </c>
      <c r="H13" s="25"/>
      <c r="I13" s="25"/>
      <c r="J13" s="26">
        <f>H13+I13</f>
        <v>0</v>
      </c>
    </row>
    <row r="14" spans="1:10" ht="12.75" customHeight="1">
      <c r="A14" s="23" t="s">
        <v>66</v>
      </c>
      <c r="B14" s="24">
        <v>821106</v>
      </c>
      <c r="C14" s="24">
        <v>781928</v>
      </c>
      <c r="D14" s="24">
        <v>1603034</v>
      </c>
      <c r="E14" s="25"/>
      <c r="F14" s="25"/>
      <c r="G14" s="26">
        <f>E14+F14</f>
        <v>0</v>
      </c>
      <c r="H14" s="25"/>
      <c r="I14" s="25"/>
      <c r="J14" s="26">
        <f>H14+I14</f>
        <v>0</v>
      </c>
    </row>
    <row r="15" spans="1:10" ht="12.75" customHeight="1">
      <c r="A15" s="23" t="s">
        <v>67</v>
      </c>
      <c r="B15" s="24">
        <v>893186</v>
      </c>
      <c r="C15" s="24">
        <v>837129</v>
      </c>
      <c r="D15" s="24">
        <v>1730315</v>
      </c>
      <c r="E15" s="25"/>
      <c r="F15" s="25"/>
      <c r="G15" s="26">
        <f>E15+F15</f>
        <v>0</v>
      </c>
      <c r="H15" s="25"/>
      <c r="I15" s="25"/>
      <c r="J15" s="26">
        <f>H15+I15</f>
        <v>0</v>
      </c>
    </row>
    <row r="16" spans="1:10" ht="12.75" customHeight="1">
      <c r="A16" s="23" t="s">
        <v>68</v>
      </c>
      <c r="B16" s="24">
        <v>787876</v>
      </c>
      <c r="C16" s="24">
        <v>770050</v>
      </c>
      <c r="D16" s="24">
        <v>1557926</v>
      </c>
      <c r="E16" s="25"/>
      <c r="F16" s="25"/>
      <c r="G16" s="26">
        <f>E16+F16</f>
        <v>0</v>
      </c>
      <c r="H16" s="25"/>
      <c r="I16" s="25"/>
      <c r="J16" s="26">
        <f>H16+I16</f>
        <v>0</v>
      </c>
    </row>
    <row r="17" spans="1:10" ht="12.75" customHeight="1">
      <c r="A17" s="23" t="s">
        <v>69</v>
      </c>
      <c r="B17" s="24">
        <v>662827</v>
      </c>
      <c r="C17" s="24">
        <v>699874</v>
      </c>
      <c r="D17" s="24">
        <v>1362701</v>
      </c>
      <c r="E17" s="25"/>
      <c r="F17" s="25"/>
      <c r="G17" s="26">
        <f>E17+F17</f>
        <v>0</v>
      </c>
      <c r="H17" s="25"/>
      <c r="I17" s="25"/>
      <c r="J17" s="26">
        <f>H17+I17</f>
        <v>0</v>
      </c>
    </row>
    <row r="18" spans="1:10" ht="12.75" customHeight="1">
      <c r="A18" s="23" t="s">
        <v>70</v>
      </c>
      <c r="B18" s="24">
        <v>504466</v>
      </c>
      <c r="C18" s="24">
        <v>526198</v>
      </c>
      <c r="D18" s="24">
        <v>1030664</v>
      </c>
      <c r="E18" s="25"/>
      <c r="F18" s="25"/>
      <c r="G18" s="26">
        <f>E18+F18</f>
        <v>0</v>
      </c>
      <c r="H18" s="25"/>
      <c r="I18" s="25"/>
      <c r="J18" s="26">
        <f>H18+I18</f>
        <v>0</v>
      </c>
    </row>
    <row r="19" spans="1:10" ht="12.75" customHeight="1">
      <c r="A19" s="23" t="s">
        <v>71</v>
      </c>
      <c r="B19" s="24">
        <v>347955</v>
      </c>
      <c r="C19" s="24">
        <v>373208</v>
      </c>
      <c r="D19" s="24">
        <v>721163</v>
      </c>
      <c r="E19" s="25"/>
      <c r="F19" s="25"/>
      <c r="G19" s="26">
        <f>E19+F19</f>
        <v>0</v>
      </c>
      <c r="H19" s="25"/>
      <c r="I19" s="25"/>
      <c r="J19" s="26">
        <f>H19+I19</f>
        <v>0</v>
      </c>
    </row>
    <row r="20" spans="1:10" ht="12.75" customHeight="1">
      <c r="A20" s="23" t="s">
        <v>72</v>
      </c>
      <c r="B20" s="24">
        <v>403655</v>
      </c>
      <c r="C20" s="24">
        <v>441857</v>
      </c>
      <c r="D20" s="24">
        <v>845512</v>
      </c>
      <c r="E20" s="25"/>
      <c r="F20" s="25"/>
      <c r="G20" s="26">
        <f>E20+F20</f>
        <v>0</v>
      </c>
      <c r="H20" s="25"/>
      <c r="I20" s="25"/>
      <c r="J20" s="26">
        <f>H20+I20</f>
        <v>0</v>
      </c>
    </row>
    <row r="21" spans="1:10" ht="12.75" customHeight="1">
      <c r="A21" s="23" t="s">
        <v>73</v>
      </c>
      <c r="B21" s="24">
        <v>330728</v>
      </c>
      <c r="C21" s="24">
        <v>382594</v>
      </c>
      <c r="D21" s="24">
        <v>713322</v>
      </c>
      <c r="E21" s="25"/>
      <c r="F21" s="25"/>
      <c r="G21" s="26">
        <f>E21+F21</f>
        <v>0</v>
      </c>
      <c r="H21" s="25"/>
      <c r="I21" s="25"/>
      <c r="J21" s="26">
        <f>H21+I21</f>
        <v>0</v>
      </c>
    </row>
    <row r="22" spans="1:10" ht="12.75" customHeight="1">
      <c r="A22" s="23" t="s">
        <v>74</v>
      </c>
      <c r="B22" s="24">
        <v>259648</v>
      </c>
      <c r="C22" s="24">
        <v>335431</v>
      </c>
      <c r="D22" s="24">
        <v>595079</v>
      </c>
      <c r="E22" s="25"/>
      <c r="F22" s="25"/>
      <c r="G22" s="26">
        <f>E22+F22</f>
        <v>0</v>
      </c>
      <c r="H22" s="25"/>
      <c r="I22" s="25"/>
      <c r="J22" s="26">
        <f>H22+I22</f>
        <v>0</v>
      </c>
    </row>
    <row r="23" spans="1:10" ht="12.75" customHeight="1">
      <c r="A23" s="23" t="s">
        <v>75</v>
      </c>
      <c r="B23" s="24">
        <v>175695</v>
      </c>
      <c r="C23" s="24">
        <v>268566</v>
      </c>
      <c r="D23" s="24">
        <v>444261</v>
      </c>
      <c r="E23" s="25"/>
      <c r="F23" s="25"/>
      <c r="G23" s="26">
        <f>E23+F23</f>
        <v>0</v>
      </c>
      <c r="H23" s="25"/>
      <c r="I23" s="25"/>
      <c r="J23" s="26">
        <f>H23+I23</f>
        <v>0</v>
      </c>
    </row>
    <row r="24" spans="1:10" ht="12.75" customHeight="1">
      <c r="A24" s="23" t="s">
        <v>76</v>
      </c>
      <c r="B24" s="24">
        <v>141405</v>
      </c>
      <c r="C24" s="24">
        <v>196123</v>
      </c>
      <c r="D24" s="24">
        <v>337528</v>
      </c>
      <c r="E24" s="25"/>
      <c r="F24" s="25"/>
      <c r="G24" s="26">
        <f>E24+F24</f>
        <v>0</v>
      </c>
      <c r="H24" s="25"/>
      <c r="I24" s="25"/>
      <c r="J24" s="26">
        <f>H24+I24</f>
        <v>0</v>
      </c>
    </row>
    <row r="25" spans="1:10" ht="12.75" customHeight="1">
      <c r="A25" s="23" t="s">
        <v>77</v>
      </c>
      <c r="B25" s="24">
        <v>254403</v>
      </c>
      <c r="C25" s="24">
        <v>373103</v>
      </c>
      <c r="D25" s="24">
        <v>627506</v>
      </c>
      <c r="E25" s="25"/>
      <c r="F25" s="25"/>
      <c r="G25" s="26">
        <f>E25+F25</f>
        <v>0</v>
      </c>
      <c r="H25" s="25"/>
      <c r="I25" s="25"/>
      <c r="J25" s="26">
        <f>H25+I25</f>
        <v>0</v>
      </c>
    </row>
    <row r="26" spans="1:10" ht="12.75" customHeight="1">
      <c r="A26" s="23" t="s">
        <v>63</v>
      </c>
      <c r="B26" s="26">
        <f>SUM(B12:B25)</f>
        <v>7088691</v>
      </c>
      <c r="C26" s="26">
        <f>SUM(C12:C25)</f>
        <v>7432584</v>
      </c>
      <c r="D26" s="24">
        <v>14521275</v>
      </c>
      <c r="E26" s="26">
        <f>SUM(E12:E25)</f>
        <v>0</v>
      </c>
      <c r="F26" s="26">
        <f>SUM(F12:F25)</f>
        <v>0</v>
      </c>
      <c r="G26" s="26">
        <f>E26+F26</f>
        <v>0</v>
      </c>
      <c r="H26" s="26">
        <f>SUM(H12:H25)</f>
        <v>0</v>
      </c>
      <c r="I26" s="26">
        <f>SUM(I12:I25)</f>
        <v>0</v>
      </c>
      <c r="J26" s="26">
        <f>H26+I26</f>
        <v>0</v>
      </c>
    </row>
    <row r="27" spans="1:10" ht="12.75" customHeight="1">
      <c r="A27" s="27" t="s">
        <v>78</v>
      </c>
      <c r="B27" s="28"/>
      <c r="C27" s="29">
        <f>SUM(C15:C20)</f>
        <v>3648316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317.179</v>
      </c>
      <c r="C41" s="40" t="s">
        <v>93</v>
      </c>
      <c r="D41" s="41"/>
      <c r="E41" s="42"/>
      <c r="F41" s="41"/>
      <c r="G41" s="42"/>
      <c r="K41" s="1"/>
      <c r="L41" s="1"/>
      <c r="M41" s="1"/>
    </row>
    <row r="42" spans="1:13" s="43" customFormat="1" ht="12.75">
      <c r="A42" s="23" t="s">
        <v>98</v>
      </c>
      <c r="B42" s="39">
        <v>36.2</v>
      </c>
      <c r="C42" s="40" t="s">
        <v>93</v>
      </c>
      <c r="D42" s="41"/>
      <c r="E42" s="42"/>
      <c r="F42" s="41"/>
      <c r="G42" s="42"/>
      <c r="K42" s="1"/>
      <c r="L42" s="1"/>
      <c r="M42" s="1"/>
    </row>
    <row r="43" spans="1:13" s="43" customFormat="1" ht="12.75">
      <c r="A43" s="38" t="s">
        <v>99</v>
      </c>
      <c r="B43" s="39">
        <v>42.5</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307</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307</v>
      </c>
    </row>
    <row r="14" spans="1:3" ht="12.75">
      <c r="A14" s="260" t="s">
        <v>456</v>
      </c>
      <c r="B14" s="260"/>
      <c r="C14" s="261" t="s">
        <v>307</v>
      </c>
    </row>
    <row r="15" spans="1:3" ht="12.75">
      <c r="A15" s="262" t="s">
        <v>457</v>
      </c>
      <c r="B15" s="262"/>
      <c r="C15" s="263" t="s">
        <v>307</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290</v>
      </c>
    </row>
    <row r="7" spans="1:5" ht="12.75">
      <c r="A7" s="278" t="s">
        <v>331</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290</v>
      </c>
    </row>
    <row r="15" spans="1:5" ht="12.75">
      <c r="A15" s="278" t="s">
        <v>331</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331</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331</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208</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205</v>
      </c>
      <c r="E9" s="97" t="s">
        <v>245</v>
      </c>
    </row>
    <row r="10" spans="1:5" ht="12.75">
      <c r="A10" s="85" t="s">
        <v>206</v>
      </c>
      <c r="B10" s="85"/>
      <c r="C10" s="95" t="s">
        <v>207</v>
      </c>
      <c r="D10" s="96" t="s">
        <v>246</v>
      </c>
      <c r="E10" s="97" t="s">
        <v>247</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248</v>
      </c>
      <c r="B17" s="82"/>
      <c r="C17" s="82"/>
      <c r="D17" s="82"/>
      <c r="E17" s="84"/>
      <c r="F17" s="94"/>
    </row>
    <row r="18" spans="1:6" ht="12.75">
      <c r="A18" s="85" t="s">
        <v>249</v>
      </c>
      <c r="B18" s="85"/>
      <c r="C18" s="98" t="s">
        <v>216</v>
      </c>
      <c r="D18" s="99" t="s">
        <v>250</v>
      </c>
      <c r="E18" s="99" t="s">
        <v>251</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252</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253</v>
      </c>
      <c r="E30" s="99" t="s">
        <v>254</v>
      </c>
      <c r="F30" s="94"/>
    </row>
    <row r="31" spans="1:6" ht="12.75">
      <c r="A31" s="85" t="s">
        <v>224</v>
      </c>
      <c r="B31" s="86"/>
      <c r="C31" s="95" t="s">
        <v>225</v>
      </c>
      <c r="D31" s="99" t="s">
        <v>255</v>
      </c>
      <c r="E31" s="99" t="s">
        <v>256</v>
      </c>
      <c r="F31" s="94"/>
    </row>
    <row r="32" spans="1:6" ht="12.75">
      <c r="A32" s="85" t="s">
        <v>226</v>
      </c>
      <c r="B32" s="86"/>
      <c r="C32" s="95" t="s">
        <v>227</v>
      </c>
      <c r="D32" s="99" t="s">
        <v>257</v>
      </c>
      <c r="E32" s="99" t="s">
        <v>258</v>
      </c>
      <c r="F32" s="94"/>
    </row>
    <row r="33" spans="1:6" ht="12.75">
      <c r="A33" s="85" t="s">
        <v>228</v>
      </c>
      <c r="B33" s="86"/>
      <c r="C33" s="95" t="s">
        <v>229</v>
      </c>
      <c r="D33" s="99" t="s">
        <v>259</v>
      </c>
      <c r="E33" s="99" t="s">
        <v>260</v>
      </c>
      <c r="F33" s="94"/>
    </row>
    <row r="34" spans="1:6" ht="12.75">
      <c r="A34" s="85" t="s">
        <v>230</v>
      </c>
      <c r="B34" s="86"/>
      <c r="C34" s="95" t="s">
        <v>231</v>
      </c>
      <c r="D34" s="99" t="s">
        <v>261</v>
      </c>
      <c r="E34" s="99" t="s">
        <v>262</v>
      </c>
      <c r="F34" s="94"/>
    </row>
    <row r="35" spans="1:6" ht="12.75">
      <c r="A35" s="85" t="s">
        <v>232</v>
      </c>
      <c r="B35" s="86"/>
      <c r="C35" s="95" t="s">
        <v>233</v>
      </c>
      <c r="D35" s="99" t="s">
        <v>263</v>
      </c>
      <c r="E35" s="99" t="s">
        <v>264</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265</v>
      </c>
      <c r="B5" s="102" t="s">
        <v>266</v>
      </c>
      <c r="C5" s="102" t="s">
        <v>267</v>
      </c>
      <c r="D5" s="102" t="s">
        <v>268</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269</v>
      </c>
      <c r="B11" s="105"/>
      <c r="C11" s="105"/>
      <c r="D11" s="105"/>
      <c r="F11" s="106"/>
    </row>
    <row r="12" spans="1:6" ht="26.25" customHeight="1">
      <c r="A12" s="107" t="s">
        <v>270</v>
      </c>
      <c r="B12" s="107"/>
      <c r="C12" s="107"/>
      <c r="D12" s="107"/>
      <c r="F12" s="106"/>
    </row>
    <row r="13" ht="12.75">
      <c r="E13" s="94"/>
    </row>
    <row r="14" spans="1:5" ht="12.75">
      <c r="A14" s="77" t="s">
        <v>271</v>
      </c>
      <c r="B14" s="77" t="s">
        <v>272</v>
      </c>
      <c r="C14" s="77" t="s">
        <v>273</v>
      </c>
      <c r="D14" s="77" t="s">
        <v>274</v>
      </c>
      <c r="E14" s="94"/>
    </row>
    <row r="15" spans="1:5" ht="15" customHeight="1">
      <c r="A15" s="85" t="s">
        <v>275</v>
      </c>
      <c r="B15" s="85"/>
      <c r="C15" s="85"/>
      <c r="D15" s="85"/>
      <c r="E15" s="94"/>
    </row>
    <row r="16" spans="1:5" ht="12.75">
      <c r="A16" s="85" t="s">
        <v>276</v>
      </c>
      <c r="B16" s="85"/>
      <c r="C16" s="85"/>
      <c r="D16" s="85"/>
      <c r="E16" s="94"/>
    </row>
    <row r="17" spans="1:4" ht="12.75">
      <c r="A17" s="85" t="s">
        <v>277</v>
      </c>
      <c r="B17" s="85"/>
      <c r="C17" s="85"/>
      <c r="D17" s="85"/>
    </row>
    <row r="18" spans="1:5" ht="12.75">
      <c r="A18" s="77" t="s">
        <v>271</v>
      </c>
      <c r="B18" s="77" t="s">
        <v>278</v>
      </c>
      <c r="C18" s="108" t="s">
        <v>279</v>
      </c>
      <c r="D18" s="77" t="s">
        <v>274</v>
      </c>
      <c r="E18" s="94"/>
    </row>
    <row r="19" spans="1:5" ht="15" customHeight="1">
      <c r="A19" s="85" t="s">
        <v>275</v>
      </c>
      <c r="B19" s="85"/>
      <c r="C19" s="85"/>
      <c r="D19" s="85"/>
      <c r="E19" s="94"/>
    </row>
    <row r="20" spans="1:5" ht="15" customHeight="1">
      <c r="A20" s="85" t="s">
        <v>276</v>
      </c>
      <c r="B20" s="85"/>
      <c r="C20" s="85"/>
      <c r="D20" s="85"/>
      <c r="E20" s="94"/>
    </row>
    <row r="21" spans="1:4" ht="15" customHeight="1">
      <c r="A21" s="85" t="s">
        <v>277</v>
      </c>
      <c r="B21" s="85"/>
      <c r="C21" s="85"/>
      <c r="D21" s="85"/>
    </row>
    <row r="22" spans="1:4" ht="12.75">
      <c r="A22" s="77" t="s">
        <v>271</v>
      </c>
      <c r="B22" s="77" t="s">
        <v>280</v>
      </c>
      <c r="C22" s="108" t="s">
        <v>281</v>
      </c>
      <c r="D22" s="77" t="s">
        <v>274</v>
      </c>
    </row>
    <row r="23" spans="1:4" ht="15" customHeight="1">
      <c r="A23" s="85" t="s">
        <v>275</v>
      </c>
      <c r="B23" s="85"/>
      <c r="C23" s="85"/>
      <c r="D23" s="85"/>
    </row>
    <row r="24" spans="1:4" ht="15" customHeight="1">
      <c r="A24" s="85" t="s">
        <v>276</v>
      </c>
      <c r="B24" s="85"/>
      <c r="C24" s="85"/>
      <c r="D24" s="85"/>
    </row>
    <row r="25" spans="1:4" ht="15" customHeight="1">
      <c r="A25" s="85" t="s">
        <v>277</v>
      </c>
      <c r="B25" s="85"/>
      <c r="C25" s="85"/>
      <c r="D25" s="85"/>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283</v>
      </c>
      <c r="B5" s="110"/>
      <c r="C5" s="110"/>
      <c r="D5" s="110"/>
      <c r="E5" s="94"/>
    </row>
    <row r="6" spans="1:5" ht="26.25" customHeight="1">
      <c r="A6" s="111" t="s">
        <v>270</v>
      </c>
      <c r="B6" s="111"/>
      <c r="C6" s="111"/>
      <c r="D6" s="111"/>
      <c r="E6" s="94"/>
    </row>
    <row r="7" spans="1:5" ht="12.75">
      <c r="A7" s="112"/>
      <c r="B7" s="112"/>
      <c r="C7" s="112"/>
      <c r="D7" s="112"/>
      <c r="E7" s="94"/>
    </row>
    <row r="8" spans="1:5" ht="12.75">
      <c r="A8" s="77" t="s">
        <v>271</v>
      </c>
      <c r="B8" s="77" t="s">
        <v>284</v>
      </c>
      <c r="C8" s="77" t="s">
        <v>285</v>
      </c>
      <c r="D8" s="77" t="s">
        <v>274</v>
      </c>
      <c r="E8" s="94"/>
    </row>
    <row r="9" spans="1:5" ht="12.75">
      <c r="A9" s="85" t="s">
        <v>275</v>
      </c>
      <c r="B9" s="78"/>
      <c r="C9" s="78"/>
      <c r="D9" s="78"/>
      <c r="E9" s="94"/>
    </row>
    <row r="10" spans="1:5" ht="12.75">
      <c r="A10" s="85" t="s">
        <v>276</v>
      </c>
      <c r="B10" s="78"/>
      <c r="C10" s="78"/>
      <c r="D10" s="78"/>
      <c r="E10" s="94"/>
    </row>
    <row r="11" spans="1:5" ht="12.75">
      <c r="A11" s="85" t="s">
        <v>277</v>
      </c>
      <c r="B11" s="78"/>
      <c r="C11" s="78"/>
      <c r="D11" s="78"/>
      <c r="E11" s="94"/>
    </row>
    <row r="12" spans="1:4" ht="12.75">
      <c r="A12" s="94"/>
      <c r="B12" s="94"/>
      <c r="C12" s="94"/>
      <c r="D12" s="94"/>
    </row>
    <row r="13" spans="1:5" ht="12.75">
      <c r="A13" s="77" t="s">
        <v>271</v>
      </c>
      <c r="B13" s="77" t="s">
        <v>278</v>
      </c>
      <c r="C13" s="108" t="s">
        <v>286</v>
      </c>
      <c r="D13" s="77" t="s">
        <v>274</v>
      </c>
      <c r="E13" s="94"/>
    </row>
    <row r="14" spans="1:5" ht="12.75">
      <c r="A14" s="85" t="s">
        <v>275</v>
      </c>
      <c r="B14" s="78"/>
      <c r="C14" s="78"/>
      <c r="D14" s="78"/>
      <c r="E14" s="94"/>
    </row>
    <row r="15" spans="1:5" ht="12.75">
      <c r="A15" s="85" t="s">
        <v>276</v>
      </c>
      <c r="B15" s="78"/>
      <c r="C15" s="78"/>
      <c r="D15" s="78"/>
      <c r="E15" s="94"/>
    </row>
    <row r="16" spans="1:5" ht="12.75">
      <c r="A16" s="85" t="s">
        <v>277</v>
      </c>
      <c r="B16" s="78"/>
      <c r="C16" s="78"/>
      <c r="D16" s="78"/>
      <c r="E16" s="94"/>
    </row>
    <row r="17" spans="1:4" ht="12.75">
      <c r="A17" s="94"/>
      <c r="B17" s="94"/>
      <c r="C17" s="94"/>
      <c r="D17" s="94"/>
    </row>
    <row r="18" spans="1:5" ht="12.75">
      <c r="A18" s="77" t="s">
        <v>271</v>
      </c>
      <c r="B18" s="77" t="s">
        <v>287</v>
      </c>
      <c r="C18" s="108" t="s">
        <v>281</v>
      </c>
      <c r="D18" s="77" t="s">
        <v>274</v>
      </c>
      <c r="E18" s="94"/>
    </row>
    <row r="19" spans="1:5" ht="12.75">
      <c r="A19" s="85" t="s">
        <v>275</v>
      </c>
      <c r="B19" s="78"/>
      <c r="C19" s="78"/>
      <c r="D19" s="78"/>
      <c r="E19" s="94"/>
    </row>
    <row r="20" spans="1:5" ht="12.75">
      <c r="A20" s="85" t="s">
        <v>276</v>
      </c>
      <c r="B20" s="78"/>
      <c r="C20" s="78"/>
      <c r="D20" s="78"/>
      <c r="E20" s="94"/>
    </row>
    <row r="21" spans="1:5" ht="12.75">
      <c r="A21" s="85" t="s">
        <v>277</v>
      </c>
      <c r="B21" s="78"/>
      <c r="C21" s="78"/>
      <c r="D21" s="78"/>
      <c r="E21" s="94"/>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288</v>
      </c>
      <c r="C5" s="114" t="s">
        <v>289</v>
      </c>
      <c r="D5" s="113" t="s">
        <v>290</v>
      </c>
    </row>
    <row r="6" spans="1:4" ht="12.75">
      <c r="A6" s="115" t="s">
        <v>291</v>
      </c>
      <c r="B6" s="116"/>
      <c r="C6" s="116"/>
      <c r="D6" s="113"/>
    </row>
    <row r="7" spans="1:4" ht="12.75">
      <c r="A7" s="117" t="s">
        <v>292</v>
      </c>
      <c r="B7" s="118"/>
      <c r="C7" s="118"/>
      <c r="D7" s="113"/>
    </row>
    <row r="8" spans="1:4" ht="12.75">
      <c r="A8" s="115" t="s">
        <v>293</v>
      </c>
      <c r="B8" s="116"/>
      <c r="C8" s="116"/>
      <c r="D8" s="113"/>
    </row>
    <row r="9" spans="1:4" ht="12.75">
      <c r="A9" s="115" t="s">
        <v>294</v>
      </c>
      <c r="B9" s="116"/>
      <c r="C9" s="116"/>
      <c r="D9" s="113"/>
    </row>
    <row r="10" spans="1:4" ht="12.75">
      <c r="A10" s="115" t="s">
        <v>295</v>
      </c>
      <c r="B10" s="116"/>
      <c r="C10" s="116"/>
      <c r="D10" s="113"/>
    </row>
    <row r="11" spans="1:4" ht="12.75">
      <c r="A11" s="115" t="s">
        <v>296</v>
      </c>
      <c r="B11" s="116"/>
      <c r="C11" s="116"/>
      <c r="D11" s="113"/>
    </row>
    <row r="12" spans="1:4" ht="12.75">
      <c r="A12" s="115" t="s">
        <v>297</v>
      </c>
      <c r="B12" s="116"/>
      <c r="C12" s="116"/>
      <c r="D12" s="113"/>
    </row>
    <row r="13" spans="1:4" s="121" customFormat="1" ht="25.5" customHeight="1">
      <c r="A13" s="119" t="s">
        <v>298</v>
      </c>
      <c r="B13" s="120">
        <f>B8+B10</f>
        <v>0</v>
      </c>
      <c r="C13" s="120">
        <f>C8+C10</f>
        <v>0</v>
      </c>
      <c r="D13" s="115" t="s">
        <v>299</v>
      </c>
    </row>
    <row r="14" spans="1:4" s="121" customFormat="1" ht="12.75">
      <c r="A14" s="119" t="s">
        <v>300</v>
      </c>
      <c r="B14" s="120">
        <f>B9+B11</f>
        <v>0</v>
      </c>
      <c r="C14" s="120">
        <f>C9+C11</f>
        <v>0</v>
      </c>
      <c r="D14" s="122" t="s">
        <v>301</v>
      </c>
    </row>
    <row r="15" spans="1:4" ht="12.75">
      <c r="A15" s="115" t="s">
        <v>302</v>
      </c>
      <c r="B15" s="116"/>
      <c r="C15" s="116"/>
      <c r="D15" s="113"/>
    </row>
    <row r="16" spans="1:4" ht="12.75">
      <c r="A16" s="115" t="s">
        <v>303</v>
      </c>
      <c r="B16" s="116"/>
      <c r="C16" s="116"/>
      <c r="D16" s="113"/>
    </row>
    <row r="17" spans="1:4" ht="12.75">
      <c r="A17" s="117" t="s">
        <v>304</v>
      </c>
      <c r="B17" s="118"/>
      <c r="C17" s="118"/>
      <c r="D17" s="113"/>
    </row>
    <row r="18" spans="1:4" ht="12.75">
      <c r="A18" s="115" t="s">
        <v>305</v>
      </c>
      <c r="B18" s="120" t="e">
        <f>B8/(B14/1000)</f>
        <v>#DIV/0!</v>
      </c>
      <c r="C18" s="120" t="e">
        <f>C8/(C14/1000)</f>
        <v>#DIV/0!</v>
      </c>
      <c r="D18" s="122"/>
    </row>
    <row r="19" spans="1:4" ht="12.75">
      <c r="A19" s="116" t="s">
        <v>306</v>
      </c>
      <c r="B19" s="123"/>
      <c r="C19" s="123"/>
      <c r="D19" s="113" t="s">
        <v>307</v>
      </c>
    </row>
    <row r="20" spans="1:4" ht="12.75">
      <c r="A20" s="115" t="s">
        <v>308</v>
      </c>
      <c r="B20" s="123"/>
      <c r="C20" s="123"/>
      <c r="D20" s="113" t="s">
        <v>307</v>
      </c>
    </row>
    <row r="21" spans="1:4" ht="12.75">
      <c r="A21" s="115" t="s">
        <v>309</v>
      </c>
      <c r="B21" s="120" t="e">
        <f>B18/B19</f>
        <v>#DIV/0!</v>
      </c>
      <c r="C21" s="120" t="e">
        <f>C18/C19</f>
        <v>#DIV/0!</v>
      </c>
      <c r="D21" s="122"/>
    </row>
    <row r="22" spans="1:4" ht="12.75">
      <c r="A22" s="115" t="s">
        <v>310</v>
      </c>
      <c r="B22" s="120" t="e">
        <f>B8/B19</f>
        <v>#DIV/0!</v>
      </c>
      <c r="C22" s="120" t="e">
        <f>C8/C19</f>
        <v>#DIV/0!</v>
      </c>
      <c r="D22" s="122"/>
    </row>
    <row r="23" spans="1:4" ht="12.75">
      <c r="A23" s="115" t="s">
        <v>311</v>
      </c>
      <c r="B23" s="120" t="e">
        <f>B8/(B19*B20)</f>
        <v>#DIV/0!</v>
      </c>
      <c r="C23" s="120" t="e">
        <f>C8/(C19*C20)</f>
        <v>#DIV/0!</v>
      </c>
      <c r="D23" s="122"/>
    </row>
    <row r="24" spans="1:4" ht="12.75">
      <c r="A24" s="117" t="s">
        <v>312</v>
      </c>
      <c r="B24" s="118"/>
      <c r="C24" s="118"/>
      <c r="D24" s="122"/>
    </row>
    <row r="25" spans="1:4" ht="28.5" customHeight="1">
      <c r="A25" s="115" t="s">
        <v>313</v>
      </c>
      <c r="B25" s="120" t="e">
        <f>B10/(B14/1000)</f>
        <v>#DIV/0!</v>
      </c>
      <c r="C25" s="120" t="e">
        <f>C10/(C14/1000)</f>
        <v>#DIV/0!</v>
      </c>
      <c r="D25" s="122"/>
    </row>
    <row r="26" spans="1:4" ht="12.75">
      <c r="A26" s="116" t="s">
        <v>314</v>
      </c>
      <c r="B26" s="123"/>
      <c r="C26" s="123"/>
      <c r="D26" s="122" t="s">
        <v>307</v>
      </c>
    </row>
    <row r="27" spans="1:4" ht="12.75">
      <c r="A27" s="115" t="s">
        <v>315</v>
      </c>
      <c r="B27" s="123"/>
      <c r="C27" s="123"/>
      <c r="D27" s="122" t="s">
        <v>307</v>
      </c>
    </row>
    <row r="28" spans="1:4" ht="12.75">
      <c r="A28" s="115" t="s">
        <v>316</v>
      </c>
      <c r="B28" s="120" t="e">
        <f>B25/B26</f>
        <v>#DIV/0!</v>
      </c>
      <c r="C28" s="120" t="e">
        <f>C25/C26</f>
        <v>#DIV/0!</v>
      </c>
      <c r="D28" s="122"/>
    </row>
    <row r="29" spans="1:4" ht="12.75">
      <c r="A29" s="115" t="s">
        <v>317</v>
      </c>
      <c r="B29" s="120" t="e">
        <f>B10/B26</f>
        <v>#DIV/0!</v>
      </c>
      <c r="C29" s="120" t="e">
        <f>C10/C26</f>
        <v>#DIV/0!</v>
      </c>
      <c r="D29" s="122"/>
    </row>
    <row r="30" spans="1:4" ht="12.75">
      <c r="A30" s="115" t="s">
        <v>318</v>
      </c>
      <c r="B30" s="120" t="e">
        <f>B10/(B26*B27)</f>
        <v>#DIV/0!</v>
      </c>
      <c r="C30" s="120" t="e">
        <f>C10/(C26*C27)</f>
        <v>#DIV/0!</v>
      </c>
      <c r="D30" s="122"/>
    </row>
    <row r="31" spans="1:4" ht="12.75">
      <c r="A31" s="117" t="s">
        <v>319</v>
      </c>
      <c r="B31" s="124"/>
      <c r="C31" s="124"/>
      <c r="D31" s="122"/>
    </row>
    <row r="32" spans="1:4" ht="12.75">
      <c r="A32" s="115" t="s">
        <v>320</v>
      </c>
      <c r="B32" s="120" t="e">
        <f>B12/(B16/1000)</f>
        <v>#DIV/0!</v>
      </c>
      <c r="C32" s="120" t="e">
        <f>C12/(C16/1000)</f>
        <v>#DIV/0!</v>
      </c>
      <c r="D32" s="122"/>
    </row>
    <row r="33" spans="1:4" ht="12.75">
      <c r="A33" s="116" t="s">
        <v>321</v>
      </c>
      <c r="B33" s="123"/>
      <c r="C33" s="123"/>
      <c r="D33" s="122" t="s">
        <v>307</v>
      </c>
    </row>
    <row r="34" spans="1:4" ht="12.75">
      <c r="A34" s="115" t="s">
        <v>322</v>
      </c>
      <c r="B34" s="123"/>
      <c r="C34" s="123"/>
      <c r="D34" s="122" t="s">
        <v>307</v>
      </c>
    </row>
    <row r="35" spans="1:4" ht="12.75">
      <c r="A35" s="115" t="s">
        <v>323</v>
      </c>
      <c r="B35" s="120" t="e">
        <f>B32/B33</f>
        <v>#DIV/0!</v>
      </c>
      <c r="C35" s="120" t="e">
        <f>C32/C33</f>
        <v>#DIV/0!</v>
      </c>
      <c r="D35" s="122"/>
    </row>
    <row r="36" spans="1:4" ht="12.75">
      <c r="A36" s="115" t="s">
        <v>324</v>
      </c>
      <c r="B36" s="120" t="e">
        <f>B12/B33</f>
        <v>#DIV/0!</v>
      </c>
      <c r="C36" s="120" t="e">
        <f>C12/C33</f>
        <v>#DIV/0!</v>
      </c>
      <c r="D36" s="122"/>
    </row>
    <row r="37" spans="1:4" ht="12.75">
      <c r="A37" s="115" t="s">
        <v>325</v>
      </c>
      <c r="B37" s="120" t="e">
        <f>B12/(B33*B34)</f>
        <v>#DIV/0!</v>
      </c>
      <c r="C37" s="120" t="e">
        <f>C12/(C33*C34)</f>
        <v>#DIV/0!</v>
      </c>
      <c r="D37" s="122"/>
    </row>
    <row r="38" spans="1:4" ht="12.75">
      <c r="A38" s="115"/>
      <c r="B38" s="115"/>
      <c r="C38" s="115"/>
      <c r="D38" s="122"/>
    </row>
    <row r="39" spans="1:4" ht="12.75" customHeight="1">
      <c r="A39" s="125" t="s">
        <v>326</v>
      </c>
      <c r="B39" s="125"/>
      <c r="C39" s="125"/>
      <c r="D39" s="126"/>
    </row>
    <row r="40" spans="1:4" ht="12.75" customHeight="1">
      <c r="A40" s="127" t="s">
        <v>270</v>
      </c>
      <c r="B40" s="127"/>
      <c r="C40" s="127"/>
      <c r="D40" s="128"/>
    </row>
    <row r="41" spans="1:4" ht="12.75">
      <c r="A41" s="127"/>
      <c r="B41" s="127"/>
      <c r="C41" s="127"/>
      <c r="D41" s="128"/>
    </row>
    <row r="42" spans="1:4" ht="12.75">
      <c r="A42" s="129" t="s">
        <v>327</v>
      </c>
      <c r="B42" s="129" t="s">
        <v>284</v>
      </c>
      <c r="C42" s="129" t="s">
        <v>273</v>
      </c>
      <c r="D42" s="122"/>
    </row>
    <row r="43" spans="1:4" ht="12.75">
      <c r="A43" s="115" t="s">
        <v>275</v>
      </c>
      <c r="B43" s="115"/>
      <c r="C43" s="115"/>
      <c r="D43" s="122"/>
    </row>
    <row r="44" spans="1:4" ht="12.75">
      <c r="A44" s="115" t="s">
        <v>276</v>
      </c>
      <c r="B44" s="115"/>
      <c r="C44" s="115"/>
      <c r="D44" s="122"/>
    </row>
    <row r="45" spans="1:4" ht="12.75">
      <c r="A45" s="115" t="s">
        <v>277</v>
      </c>
      <c r="B45" s="115"/>
      <c r="C45" s="115"/>
      <c r="D45" s="122"/>
    </row>
    <row r="46" spans="1:4" ht="12.75">
      <c r="A46" s="129" t="s">
        <v>327</v>
      </c>
      <c r="B46" s="129" t="s">
        <v>328</v>
      </c>
      <c r="C46" s="129" t="s">
        <v>279</v>
      </c>
      <c r="D46" s="122"/>
    </row>
    <row r="47" spans="1:4" ht="12.75">
      <c r="A47" s="115" t="s">
        <v>275</v>
      </c>
      <c r="B47" s="115"/>
      <c r="C47" s="115"/>
      <c r="D47" s="122"/>
    </row>
    <row r="48" spans="1:4" ht="12.75">
      <c r="A48" s="115" t="s">
        <v>276</v>
      </c>
      <c r="B48" s="115"/>
      <c r="C48" s="115"/>
      <c r="D48" s="122"/>
    </row>
    <row r="49" spans="1:4" ht="12.75">
      <c r="A49" s="115" t="s">
        <v>277</v>
      </c>
      <c r="B49" s="115"/>
      <c r="C49" s="115"/>
      <c r="D49" s="122"/>
    </row>
    <row r="50" spans="1:4" ht="12.75">
      <c r="A50" s="129" t="s">
        <v>327</v>
      </c>
      <c r="B50" s="129" t="s">
        <v>329</v>
      </c>
      <c r="C50" s="129" t="s">
        <v>330</v>
      </c>
      <c r="D50" s="122"/>
    </row>
    <row r="51" spans="1:4" ht="12.75">
      <c r="A51" s="115" t="s">
        <v>275</v>
      </c>
      <c r="B51" s="115"/>
      <c r="C51" s="115"/>
      <c r="D51" s="113"/>
    </row>
    <row r="52" spans="1:4" ht="12.75">
      <c r="A52" s="115" t="s">
        <v>276</v>
      </c>
      <c r="B52" s="115"/>
      <c r="C52" s="115"/>
      <c r="D52" s="113"/>
    </row>
    <row r="53" spans="1:4" ht="12.75">
      <c r="A53" s="115" t="s">
        <v>277</v>
      </c>
      <c r="B53" s="115"/>
      <c r="C53" s="115"/>
      <c r="D53" s="113"/>
    </row>
    <row r="54" spans="1:4" ht="12.75">
      <c r="A54" s="130" t="s">
        <v>282</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331</v>
      </c>
      <c r="B5" s="133" t="s">
        <v>58</v>
      </c>
      <c r="C5" s="134" t="s">
        <v>197</v>
      </c>
      <c r="D5" s="135" t="s">
        <v>198</v>
      </c>
      <c r="E5" s="133" t="s">
        <v>59</v>
      </c>
      <c r="F5" s="136" t="s">
        <v>197</v>
      </c>
      <c r="G5" s="134" t="s">
        <v>199</v>
      </c>
      <c r="H5" s="131"/>
      <c r="I5" s="131"/>
    </row>
    <row r="6" spans="1:9" ht="12.75">
      <c r="A6" s="137" t="s">
        <v>332</v>
      </c>
      <c r="B6" s="138"/>
      <c r="C6" s="139"/>
      <c r="D6" s="140" t="s">
        <v>216</v>
      </c>
      <c r="E6" s="138"/>
      <c r="F6" s="141"/>
      <c r="G6" s="142"/>
      <c r="H6" s="131"/>
      <c r="I6" s="131"/>
    </row>
    <row r="7" spans="1:9" ht="12.75">
      <c r="A7" s="137" t="s">
        <v>333</v>
      </c>
      <c r="B7" s="138"/>
      <c r="C7" s="139"/>
      <c r="D7" s="143" t="s">
        <v>203</v>
      </c>
      <c r="E7" s="138"/>
      <c r="F7" s="141"/>
      <c r="G7" s="142"/>
      <c r="H7" s="131"/>
      <c r="I7" s="131"/>
    </row>
    <row r="8" spans="1:9" ht="12.75">
      <c r="A8" s="137" t="s">
        <v>334</v>
      </c>
      <c r="B8" s="137"/>
      <c r="C8" s="144"/>
      <c r="D8" s="145" t="s">
        <v>92</v>
      </c>
      <c r="E8" s="137"/>
      <c r="F8" s="144"/>
      <c r="G8" s="146"/>
      <c r="I8" s="131"/>
    </row>
    <row r="9" spans="1:9" ht="12.75">
      <c r="A9" s="137" t="s">
        <v>335</v>
      </c>
      <c r="B9" s="137"/>
      <c r="C9" s="144"/>
      <c r="D9" s="147" t="s">
        <v>205</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339</v>
      </c>
      <c r="E11" s="150"/>
      <c r="F11" s="151"/>
      <c r="G11" s="146"/>
      <c r="I11" s="131"/>
    </row>
    <row r="12" spans="1:9" ht="12.75">
      <c r="A12" s="152"/>
      <c r="B12" s="152"/>
      <c r="C12" s="152"/>
      <c r="D12" s="152"/>
      <c r="E12" s="152"/>
      <c r="F12" s="152"/>
      <c r="G12" s="109"/>
      <c r="I12" s="131"/>
    </row>
    <row r="13" spans="1:9" ht="41.25" customHeight="1">
      <c r="A13" s="153" t="s">
        <v>340</v>
      </c>
      <c r="B13" s="153"/>
      <c r="C13" s="153"/>
      <c r="D13" s="153"/>
      <c r="E13" s="153"/>
      <c r="F13" s="153"/>
      <c r="G13" s="153"/>
      <c r="I13" s="131"/>
    </row>
    <row r="14" spans="1:9" ht="12.75">
      <c r="A14" s="131"/>
      <c r="B14" s="131"/>
      <c r="C14" s="131"/>
      <c r="D14" s="131"/>
      <c r="E14" s="131"/>
      <c r="F14" s="131"/>
      <c r="G14" s="131"/>
      <c r="I14" s="131"/>
    </row>
    <row r="15" spans="1:9" ht="12.75">
      <c r="A15" s="109" t="s">
        <v>282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