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<sst xmlns="http://schemas.openxmlformats.org/spreadsheetml/2006/main" count="834" uniqueCount="457">
  <si>
    <t>PHG Needs Assessment Calculator</t>
  </si>
  <si>
    <t>Saint Vincent and the Grenadines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</si>
  <si>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</si>
  <si>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</si>
  <si>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</si>
  <si>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</si>
  <si>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</si>
  <si>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</si>
  <si>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</si>
  <si>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</si>
  <si>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</si>
  <si>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</si>
  <si>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</si>
  <si>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</si>
  <si>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</si>
  <si>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</si>
  <si>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</si>
  <si>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</si>
  <si>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</si>
  <si>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</si>
  <si>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</si>
  <si>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</si>
  <si>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</si>
  <si>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</si>
  <si>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</si>
  <si>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</si>
  <si>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</si>
  <si>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</si>
  <si>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</si>
  <si>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</si>
  <si>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</si>
  <si>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</si>
  <si>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</si>
  <si>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</si>
  <si>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</si>
  <si>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</si>
  <si>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</si>
  <si>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</si>
  <si>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</si>
  <si>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</si>
  <si>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</si>
  <si>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</si>
  <si>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</si>
  <si>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</si>
  <si>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</si>
  <si>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</si>
  <si>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</si>
  <si>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</si>
  <si>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</si>
  <si>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</si>
  <si>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</si>
  <si>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</si>
  <si>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</si>
  <si>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</si>
  <si>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</si>
  <si>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</si>
  <si>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</si>
  <si>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</si>
  <si>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</si>
  <si>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</si>
  <si>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</si>
  <si>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</si>
  <si>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</si>
  <si>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</si>
  <si>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</si>
  <si>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</si>
  <si>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</si>
  <si>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</si>
  <si>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</si>
  <si>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</si>
  <si>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</si>
  <si>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</si>
  <si>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</si>
  <si>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</si>
  <si>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</si>
  <si>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</si>
  <si>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</si>
  <si>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</si>
  <si>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</si>
  <si>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</si>
  <si>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</si>
  <si>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</si>
  <si>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</si>
  <si>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</si>
  <si>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</si>
  <si>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</si>
  <si>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</si>
  <si>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</si>
  <si>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</si>
  <si>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</si>
  <si>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</si>
  <si>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</si>
  <si>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</si>
  <si>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</si>
  <si>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10.17</t>
  </si>
  <si>
    <t>WHO, 2009</t>
  </si>
  <si>
    <t>Total births in 1000s (LB+SB) per year</t>
  </si>
  <si>
    <t>Infant mortality rate: infant deaths / 1000 LB / year</t>
  </si>
  <si>
    <t>Under-5 mortality rate: U5 deaths / 1000 LB / year</t>
  </si>
  <si>
    <t>Percentage births in women &gt;35 years</t>
  </si>
  <si>
    <t>Life expectancy at birth (yrs)</t>
  </si>
  <si>
    <t>72.28</t>
  </si>
  <si>
    <t xml:space="preserve">% of marriages consanguineous </t>
  </si>
  <si>
    <t>Maternal health</t>
  </si>
  <si>
    <t>Prenatal visits – at least 1 visit (%)</t>
  </si>
  <si>
    <t>99.5</t>
  </si>
  <si>
    <t>Prenatal visits – at least 4 visits (%)</t>
  </si>
  <si>
    <t>−</t>
  </si>
  <si>
    <t>Births attended by skilled health personnel (%)</t>
  </si>
  <si>
    <t>99.2</t>
  </si>
  <si>
    <t>Contraception prevalence rate (%)</t>
  </si>
  <si>
    <t>48.0</t>
  </si>
  <si>
    <t>Unmet need for family planning (%)</t>
  </si>
  <si>
    <t> </t>
  </si>
  <si>
    <t>Total fertility rate</t>
  </si>
  <si>
    <t>2.04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</si>
  <si>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</si>
  <si>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</si>
  <si>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</si>
  <si>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</si>
  <si>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</si>
  <si>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</si>
  <si>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</si>
  <si>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10560</t>
  </si>
  <si>
    <t>% population living on &lt; US$1 per day</t>
  </si>
  <si>
    <t>Birth registration coverage (%)</t>
  </si>
  <si>
    <t>&gt;90</t>
  </si>
  <si>
    <t>WHO 2009</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</si>
  <si>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</si>
  <si>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</si>
  <si>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</si>
  <si>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</si>
  <si>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</si>
  <si>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</si>
  <si>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</si>
  <si>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</si>
  <si>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</si>
  <si>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</si>
  <si>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</si>
  <si>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532.8</t>
  </si>
  <si>
    <t>WHO 2011</t>
  </si>
  <si>
    <t>Total expenditure on health as percentage of GDP</t>
  </si>
  <si>
    <t>4.9</t>
  </si>
  <si>
    <t xml:space="preserve">Per capita government expenditure on health (PPP int. $) </t>
  </si>
  <si>
    <t>435.5</t>
  </si>
  <si>
    <t xml:space="preserve">External resources for health as percentage of total expenditure on health </t>
  </si>
  <si>
    <t>10</t>
  </si>
  <si>
    <t xml:space="preserve">General government expenditure on health as percentage of total expenditure on health  </t>
  </si>
  <si>
    <t>81.7</t>
  </si>
  <si>
    <t xml:space="preserve">Out-of-pocket expenditure as percentage of private expenditure on health </t>
  </si>
  <si>
    <t>100</t>
  </si>
  <si>
    <t xml:space="preserve">Private expenditure on health as percentage of total expenditure on health </t>
  </si>
  <si>
    <t>18.3</t>
  </si>
  <si>
    <t xml:space="preserve">General government expenditure on health as percentage of total government expenditure </t>
  </si>
  <si>
    <t>11.7</t>
  </si>
  <si>
    <t>Health Workforce</t>
  </si>
  <si>
    <t>Number of nursing and midwifery personnel</t>
  </si>
  <si>
    <t>447</t>
  </si>
  <si>
    <t>WHO, 2000</t>
  </si>
  <si>
    <t xml:space="preserve">Nursing and midwifery personnel density (per 10,000 population)  </t>
  </si>
  <si>
    <t>37.9</t>
  </si>
  <si>
    <t>Number of physicians</t>
  </si>
  <si>
    <t>89</t>
  </si>
  <si>
    <t xml:space="preserve">Physician density (per 10 000 population) </t>
  </si>
  <si>
    <t>7.542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</si>
  <si>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</si>
  <si>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</si>
  <si>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</si>
  <si>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</si>
  <si>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</si>
  <si>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</si>
  <si>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</si>
  <si>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</si>
  <si>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</si>
  <si>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</si>
  <si>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</si>
  <si>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</si>
  <si>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</si>
  <si>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</si>
  <si>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</si>
  <si>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</si>
  <si>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</si>
  <si>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</si>
  <si>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</si>
  <si>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</si>
  <si>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</si>
  <si>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</si>
  <si>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</si>
  <si>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</si>
  <si>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</si>
  <si>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</si>
  <si>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</si>
  <si>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</si>
  <si>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</si>
  <si>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</si>
  <si>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</si>
  <si>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</si>
  <si>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</si>
  <si>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</si>
  <si>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</si>
  <si>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</si>
  <si>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</si>
  <si>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</si>
  <si>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</si>
  <si>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</si>
  <si>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</si>
  <si>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0.07</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</si>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</sst>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194</v>
      </c>
      <c r="D5" s="86" t="s">
        <v>195</v>
      </c>
      <c r="E5" s="183" t="s">
        <v>58</v>
      </c>
      <c r="F5" s="183" t="s">
        <v>194</v>
      </c>
      <c r="G5" s="183" t="s">
        <v>196</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213</v>
      </c>
      <c r="E9" s="66"/>
      <c r="F9" s="195"/>
      <c r="G9" s="191"/>
    </row>
    <row r="10" spans="1:7" ht="12.75">
      <c r="A10" s="194" t="s">
        <v>352</v>
      </c>
      <c r="B10" s="194"/>
      <c r="C10" s="195"/>
      <c r="D10" s="196" t="s">
        <v>202</v>
      </c>
      <c r="E10" s="66"/>
      <c r="F10" s="195"/>
      <c r="G10" s="191"/>
    </row>
    <row r="11" spans="1:7" ht="12.75">
      <c r="A11" s="194" t="s">
        <v>353</v>
      </c>
      <c r="B11" s="194"/>
      <c r="C11" s="195"/>
      <c r="D11" s="196" t="s">
        <v>213</v>
      </c>
      <c r="E11" s="66"/>
      <c r="F11" s="195"/>
      <c r="G11" s="191"/>
    </row>
    <row r="12" spans="1:7" ht="12.75">
      <c r="A12" s="194" t="s">
        <v>354</v>
      </c>
      <c r="B12" s="194"/>
      <c r="C12" s="195"/>
      <c r="D12" s="196" t="s">
        <v>202</v>
      </c>
      <c r="E12" s="194"/>
      <c r="F12" s="195"/>
      <c r="G12" s="191"/>
    </row>
    <row r="13" spans="1:7" ht="12.75">
      <c r="A13" s="194" t="s">
        <v>355</v>
      </c>
      <c r="B13" s="194"/>
      <c r="C13" s="195"/>
      <c r="D13" s="196" t="s">
        <v>213</v>
      </c>
      <c r="E13" s="194"/>
      <c r="F13" s="195"/>
      <c r="G13" s="191"/>
    </row>
    <row r="14" spans="1:7" ht="12.75">
      <c r="A14" s="194" t="s">
        <v>356</v>
      </c>
      <c r="B14" s="194"/>
      <c r="C14" s="195"/>
      <c r="D14" s="196" t="s">
        <v>202</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194</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194</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194</v>
      </c>
      <c r="D5" s="214" t="s">
        <v>377</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4782</v>
      </c>
      <c r="C12" s="29">
        <v>4520</v>
      </c>
      <c r="D12" s="29">
        <v>9302</v>
      </c>
      <c r="E12" s="30"/>
      <c r="F12" s="30"/>
      <c r="G12" s="31">
        <f>E12+F12</f>
        <v>0</v>
      </c>
      <c r="H12" s="30"/>
      <c r="I12" s="30"/>
      <c r="J12" s="31">
        <f>H12+I12</f>
        <v>0</v>
      </c>
    </row>
    <row r="13" spans="1:10" ht="12.75">
      <c r="A13" s="28" t="s">
        <v>64</v>
      </c>
      <c r="B13" s="29">
        <v>5352</v>
      </c>
      <c r="C13" s="29">
        <v>5332</v>
      </c>
      <c r="D13" s="29">
        <v>10684</v>
      </c>
      <c r="E13" s="30"/>
      <c r="F13" s="30"/>
      <c r="G13" s="31">
        <f>E13+F13</f>
        <v>0</v>
      </c>
      <c r="H13" s="30"/>
      <c r="I13" s="30"/>
      <c r="J13" s="31">
        <f>H13+I13</f>
        <v>0</v>
      </c>
    </row>
    <row r="14" spans="1:10" ht="12.75">
      <c r="A14" s="28" t="s">
        <v>65</v>
      </c>
      <c r="B14" s="29">
        <v>5269</v>
      </c>
      <c r="C14" s="29">
        <v>5122</v>
      </c>
      <c r="D14" s="29">
        <v>10391</v>
      </c>
      <c r="E14" s="30"/>
      <c r="F14" s="30"/>
      <c r="G14" s="31">
        <f>E14+F14</f>
        <v>0</v>
      </c>
      <c r="H14" s="30"/>
      <c r="I14" s="30"/>
      <c r="J14" s="31">
        <f>H14+I14</f>
        <v>0</v>
      </c>
    </row>
    <row r="15" spans="1:10" ht="12.75">
      <c r="A15" s="28" t="s">
        <v>66</v>
      </c>
      <c r="B15" s="29">
        <v>5293</v>
      </c>
      <c r="C15" s="29">
        <v>5238</v>
      </c>
      <c r="D15" s="29">
        <v>10531</v>
      </c>
      <c r="E15" s="30"/>
      <c r="F15" s="30"/>
      <c r="G15" s="31">
        <f>E15+F15</f>
        <v>0</v>
      </c>
      <c r="H15" s="30"/>
      <c r="I15" s="30"/>
      <c r="J15" s="31">
        <f>H15+I15</f>
        <v>0</v>
      </c>
    </row>
    <row r="16" spans="1:10" ht="12.75">
      <c r="A16" s="28" t="s">
        <v>67</v>
      </c>
      <c r="B16" s="29">
        <v>4639</v>
      </c>
      <c r="C16" s="29">
        <v>4420</v>
      </c>
      <c r="D16" s="29">
        <v>9059</v>
      </c>
      <c r="E16" s="30"/>
      <c r="F16" s="30"/>
      <c r="G16" s="31">
        <f>E16+F16</f>
        <v>0</v>
      </c>
      <c r="H16" s="30"/>
      <c r="I16" s="30"/>
      <c r="J16" s="31">
        <f>H16+I16</f>
        <v>0</v>
      </c>
    </row>
    <row r="17" spans="1:10" ht="12.75">
      <c r="A17" s="28" t="s">
        <v>68</v>
      </c>
      <c r="B17" s="29">
        <v>4057</v>
      </c>
      <c r="C17" s="29">
        <v>3884</v>
      </c>
      <c r="D17" s="29">
        <v>7941</v>
      </c>
      <c r="E17" s="30"/>
      <c r="F17" s="30"/>
      <c r="G17" s="31">
        <f>E17+F17</f>
        <v>0</v>
      </c>
      <c r="H17" s="30"/>
      <c r="I17" s="30"/>
      <c r="J17" s="31">
        <f>H17+I17</f>
        <v>0</v>
      </c>
    </row>
    <row r="18" spans="1:10" ht="12.75">
      <c r="A18" s="28" t="s">
        <v>69</v>
      </c>
      <c r="B18" s="29">
        <v>3747</v>
      </c>
      <c r="C18" s="29">
        <v>3408</v>
      </c>
      <c r="D18" s="29">
        <v>7155</v>
      </c>
      <c r="E18" s="30"/>
      <c r="F18" s="30"/>
      <c r="G18" s="31">
        <f>E18+F18</f>
        <v>0</v>
      </c>
      <c r="H18" s="30"/>
      <c r="I18" s="30"/>
      <c r="J18" s="31">
        <f>H18+I18</f>
        <v>0</v>
      </c>
    </row>
    <row r="19" spans="1:10" ht="12.75">
      <c r="A19" s="28" t="s">
        <v>70</v>
      </c>
      <c r="B19" s="29">
        <v>3911</v>
      </c>
      <c r="C19" s="29">
        <v>3614</v>
      </c>
      <c r="D19" s="29">
        <v>7525</v>
      </c>
      <c r="E19" s="30"/>
      <c r="F19" s="30"/>
      <c r="G19" s="31">
        <f>E19+F19</f>
        <v>0</v>
      </c>
      <c r="H19" s="30"/>
      <c r="I19" s="30"/>
      <c r="J19" s="31">
        <f>H19+I19</f>
        <v>0</v>
      </c>
    </row>
    <row r="20" spans="1:10" ht="12.75">
      <c r="A20" s="28" t="s">
        <v>71</v>
      </c>
      <c r="B20" s="29">
        <v>3214</v>
      </c>
      <c r="C20" s="29">
        <v>3029</v>
      </c>
      <c r="D20" s="29">
        <v>6243</v>
      </c>
      <c r="E20" s="30"/>
      <c r="F20" s="30"/>
      <c r="G20" s="31">
        <f>E20+F20</f>
        <v>0</v>
      </c>
      <c r="H20" s="30"/>
      <c r="I20" s="30"/>
      <c r="J20" s="31">
        <f>H20+I20</f>
        <v>0</v>
      </c>
    </row>
    <row r="21" spans="1:10" ht="12.75">
      <c r="A21" s="28" t="s">
        <v>72</v>
      </c>
      <c r="B21" s="29">
        <v>2252</v>
      </c>
      <c r="C21" s="29">
        <v>2158</v>
      </c>
      <c r="D21" s="29">
        <v>4410</v>
      </c>
      <c r="E21" s="30"/>
      <c r="F21" s="30"/>
      <c r="G21" s="31">
        <f>E21+F21</f>
        <v>0</v>
      </c>
      <c r="H21" s="30"/>
      <c r="I21" s="30"/>
      <c r="J21" s="31">
        <f>H21+I21</f>
        <v>0</v>
      </c>
    </row>
    <row r="22" spans="1:10" ht="12.75">
      <c r="A22" s="28" t="s">
        <v>73</v>
      </c>
      <c r="B22" s="29">
        <v>1807</v>
      </c>
      <c r="C22" s="29">
        <v>1674</v>
      </c>
      <c r="D22" s="29">
        <v>3481</v>
      </c>
      <c r="E22" s="30"/>
      <c r="F22" s="30"/>
      <c r="G22" s="31">
        <f>E22+F22</f>
        <v>0</v>
      </c>
      <c r="H22" s="30"/>
      <c r="I22" s="30"/>
      <c r="J22" s="31">
        <f>H22+I22</f>
        <v>0</v>
      </c>
    </row>
    <row r="23" spans="1:10" ht="12.75">
      <c r="A23" s="28" t="s">
        <v>74</v>
      </c>
      <c r="B23" s="29">
        <v>1299</v>
      </c>
      <c r="C23" s="29">
        <v>1296</v>
      </c>
      <c r="D23" s="29">
        <v>2595</v>
      </c>
      <c r="E23" s="30"/>
      <c r="F23" s="30"/>
      <c r="G23" s="31">
        <f>E23+F23</f>
        <v>0</v>
      </c>
      <c r="H23" s="30"/>
      <c r="I23" s="30"/>
      <c r="J23" s="31">
        <f>H23+I23</f>
        <v>0</v>
      </c>
    </row>
    <row r="24" spans="1:10" ht="12.75">
      <c r="A24" s="28" t="s">
        <v>75</v>
      </c>
      <c r="B24" s="29">
        <v>1222</v>
      </c>
      <c r="C24" s="29">
        <v>1328</v>
      </c>
      <c r="D24" s="29">
        <v>2550</v>
      </c>
      <c r="E24" s="30"/>
      <c r="F24" s="30"/>
      <c r="G24" s="31">
        <f>E24+F24</f>
        <v>0</v>
      </c>
      <c r="H24" s="30"/>
      <c r="I24" s="30"/>
      <c r="J24" s="31">
        <f>H24+I24</f>
        <v>0</v>
      </c>
    </row>
    <row r="25" spans="1:10" ht="12.75">
      <c r="A25" s="28" t="s">
        <v>76</v>
      </c>
      <c r="B25" s="29">
        <v>3165</v>
      </c>
      <c r="C25" s="29">
        <v>4054</v>
      </c>
      <c r="D25" s="29">
        <v>7219</v>
      </c>
      <c r="E25" s="30"/>
      <c r="F25" s="30"/>
      <c r="G25" s="31">
        <f>E25+F25</f>
        <v>0</v>
      </c>
      <c r="H25" s="30"/>
      <c r="I25" s="30"/>
      <c r="J25" s="31">
        <f>H25+I25</f>
        <v>0</v>
      </c>
    </row>
    <row r="26" spans="1:10" ht="12.75">
      <c r="A26" s="28" t="s">
        <v>62</v>
      </c>
      <c r="B26" s="31">
        <f>SUM(B12:B25)</f>
        <v>50009</v>
      </c>
      <c r="C26" s="31">
        <f>SUM(C12:C25)</f>
        <v>49077</v>
      </c>
      <c r="D26" s="29">
        <v>99086</v>
      </c>
      <c r="E26" s="31">
        <f>SUM(E12:E25)</f>
        <v>0</v>
      </c>
      <c r="F26" s="31">
        <f>SUM(F12:F25)</f>
        <v>0</v>
      </c>
      <c r="G26" s="31">
        <f>E26+F26</f>
        <v>0</v>
      </c>
      <c r="H26" s="31">
        <f>SUM(H12:H25)</f>
        <v>0</v>
      </c>
      <c r="I26" s="31">
        <f>SUM(I12:I25)</f>
        <v>0</v>
      </c>
      <c r="J26" s="31">
        <f>H26+I26</f>
        <v>0</v>
      </c>
    </row>
    <row r="27" spans="1:10" ht="12.75">
      <c r="A27" s="32" t="s">
        <v>77</v>
      </c>
      <c r="B27" s="33"/>
      <c r="C27" s="34">
        <f>SUM(C15:C20)</f>
        <v>23593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1.8359999999999999</v>
      </c>
      <c r="C41" s="45" t="s">
        <v>92</v>
      </c>
      <c r="D41" s="46"/>
      <c r="E41" s="47"/>
      <c r="F41" s="46"/>
      <c r="G41" s="47"/>
    </row>
    <row r="42" spans="1:7" s="48" customFormat="1" ht="12.75" customHeight="1">
      <c r="A42" s="28" t="s">
        <v>97</v>
      </c>
      <c r="B42" s="44">
        <v>19.5</v>
      </c>
      <c r="C42" s="45" t="s">
        <v>92</v>
      </c>
      <c r="D42" s="46"/>
      <c r="E42" s="47"/>
      <c r="F42" s="46"/>
      <c r="G42" s="47"/>
    </row>
    <row r="43" spans="1:7" s="48" customFormat="1" ht="12.75" customHeight="1">
      <c r="A43" s="43" t="s">
        <v>98</v>
      </c>
      <c r="B43" s="44">
        <v>20.9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131</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204</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213</v>
      </c>
      <c r="E31" s="93"/>
      <c r="F31" s="95"/>
      <c r="G31" s="93"/>
    </row>
    <row r="32" spans="1:7" ht="12.75">
      <c r="A32" s="93" t="s">
        <v>221</v>
      </c>
      <c r="B32" s="93"/>
      <c r="C32" s="95"/>
      <c r="D32" s="98" t="s">
        <v>213</v>
      </c>
      <c r="E32" s="93"/>
      <c r="F32" s="95"/>
      <c r="G32" s="93"/>
    </row>
    <row r="33" spans="1:7" ht="12.75">
      <c r="A33" s="93" t="s">
        <v>222</v>
      </c>
      <c r="B33" s="93"/>
      <c r="C33" s="95"/>
      <c r="D33" s="98" t="s">
        <v>213</v>
      </c>
      <c r="E33" s="93"/>
      <c r="F33" s="95"/>
      <c r="G33" s="93"/>
    </row>
    <row r="34" spans="1:7" ht="12.75">
      <c r="A34" s="93" t="s">
        <v>223</v>
      </c>
      <c r="B34" s="93"/>
      <c r="C34" s="95"/>
      <c r="D34" s="98" t="s">
        <v>202</v>
      </c>
      <c r="E34" s="93"/>
      <c r="F34" s="95"/>
      <c r="G34" s="93"/>
    </row>
    <row r="35" spans="1:7" ht="12.75">
      <c r="A35" s="93" t="s">
        <v>224</v>
      </c>
      <c r="B35" s="93"/>
      <c r="C35" s="95"/>
      <c r="D35" s="98" t="s">
        <v>202</v>
      </c>
      <c r="E35" s="93"/>
      <c r="F35" s="95"/>
      <c r="G35" s="93"/>
    </row>
    <row r="36" spans="1:7" ht="12.75">
      <c r="A36" s="93" t="s">
        <v>225</v>
      </c>
      <c r="B36" s="93"/>
      <c r="C36" s="95"/>
      <c r="D36" s="98"/>
      <c r="E36" s="93"/>
      <c r="F36" s="95"/>
      <c r="G36" s="93"/>
    </row>
    <row r="37" ht="12.75">
      <c r="A37" s="100" t="s">
        <v>226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227</v>
      </c>
      <c r="C5" s="102" t="s">
        <v>228</v>
      </c>
      <c r="D5" s="102"/>
      <c r="E5" s="102"/>
    </row>
    <row r="6" spans="1:6" ht="12.75">
      <c r="A6" s="103" t="s">
        <v>193</v>
      </c>
      <c r="B6" s="102"/>
      <c r="C6" s="102" t="s">
        <v>229</v>
      </c>
      <c r="D6" s="102" t="s">
        <v>230</v>
      </c>
      <c r="E6" s="102" t="s">
        <v>231</v>
      </c>
      <c r="F6" s="104"/>
    </row>
    <row r="7" spans="1:6" ht="12.75">
      <c r="A7" s="90" t="s">
        <v>232</v>
      </c>
      <c r="B7" s="91"/>
      <c r="C7" s="91"/>
      <c r="D7" s="91" t="s">
        <v>233</v>
      </c>
      <c r="E7" s="92"/>
      <c r="F7" s="104"/>
    </row>
    <row r="8" spans="1:5" ht="12.75">
      <c r="A8" s="93" t="s">
        <v>199</v>
      </c>
      <c r="B8" s="93"/>
      <c r="C8" s="105" t="s">
        <v>200</v>
      </c>
      <c r="D8" s="105" t="s">
        <v>200</v>
      </c>
      <c r="E8" s="105" t="s">
        <v>234</v>
      </c>
    </row>
    <row r="9" spans="1:5" ht="12.75">
      <c r="A9" s="93" t="s">
        <v>201</v>
      </c>
      <c r="B9" s="93"/>
      <c r="C9" s="105" t="s">
        <v>202</v>
      </c>
      <c r="D9" s="105" t="s">
        <v>202</v>
      </c>
      <c r="E9" s="105" t="s">
        <v>202</v>
      </c>
    </row>
    <row r="10" spans="1:5" ht="12.75">
      <c r="A10" s="93" t="s">
        <v>203</v>
      </c>
      <c r="B10" s="93"/>
      <c r="C10" s="105" t="s">
        <v>200</v>
      </c>
      <c r="D10" s="105" t="s">
        <v>200</v>
      </c>
      <c r="E10" s="105" t="s">
        <v>235</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236</v>
      </c>
      <c r="B17" s="91"/>
      <c r="C17" s="91"/>
      <c r="D17" s="91"/>
      <c r="E17" s="92"/>
      <c r="F17" s="104"/>
    </row>
    <row r="18" spans="1:6" ht="12.75">
      <c r="A18" s="93" t="s">
        <v>212</v>
      </c>
      <c r="B18" s="93"/>
      <c r="C18" s="105" t="s">
        <v>213</v>
      </c>
      <c r="D18" s="105" t="s">
        <v>237</v>
      </c>
      <c r="E18" s="105" t="s">
        <v>238</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213</v>
      </c>
      <c r="D31" s="105" t="s">
        <v>213</v>
      </c>
      <c r="E31" s="105" t="s">
        <v>213</v>
      </c>
      <c r="F31" s="104"/>
    </row>
    <row r="32" spans="1:6" ht="12.75">
      <c r="A32" s="93" t="s">
        <v>221</v>
      </c>
      <c r="B32" s="94"/>
      <c r="C32" s="105" t="s">
        <v>213</v>
      </c>
      <c r="D32" s="105" t="s">
        <v>213</v>
      </c>
      <c r="E32" s="105" t="s">
        <v>213</v>
      </c>
      <c r="F32" s="104"/>
    </row>
    <row r="33" spans="1:6" ht="12.75">
      <c r="A33" s="93" t="s">
        <v>222</v>
      </c>
      <c r="B33" s="94"/>
      <c r="C33" s="105" t="s">
        <v>213</v>
      </c>
      <c r="D33" s="105" t="s">
        <v>213</v>
      </c>
      <c r="E33" s="105" t="s">
        <v>213</v>
      </c>
      <c r="F33" s="104"/>
    </row>
    <row r="34" spans="1:6" ht="12.75">
      <c r="A34" s="93" t="s">
        <v>223</v>
      </c>
      <c r="B34" s="94"/>
      <c r="C34" s="105" t="s">
        <v>202</v>
      </c>
      <c r="D34" s="105" t="s">
        <v>202</v>
      </c>
      <c r="E34" s="105" t="s">
        <v>202</v>
      </c>
      <c r="F34" s="104"/>
    </row>
    <row r="35" spans="1:6" ht="12.75">
      <c r="A35" s="93" t="s">
        <v>224</v>
      </c>
      <c r="B35" s="94"/>
      <c r="C35" s="105" t="s">
        <v>202</v>
      </c>
      <c r="D35" s="105" t="s">
        <v>202</v>
      </c>
      <c r="E35" s="105" t="s">
        <v>202</v>
      </c>
      <c r="F35" s="104"/>
    </row>
    <row r="36" spans="1:6" ht="12.75">
      <c r="A36" s="93" t="s">
        <v>225</v>
      </c>
      <c r="B36" s="94"/>
      <c r="C36" s="105"/>
      <c r="D36" s="105"/>
      <c r="E36" s="105"/>
      <c r="F36" s="104"/>
    </row>
    <row r="37" ht="12.75">
      <c r="A37" s="100" t="s">
        <v>226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194</v>
      </c>
      <c r="D5" s="137" t="s">
        <v>195</v>
      </c>
      <c r="E5" s="135" t="s">
        <v>58</v>
      </c>
      <c r="F5" s="138" t="s">
        <v>194</v>
      </c>
      <c r="G5" s="136" t="s">
        <v>196</v>
      </c>
      <c r="H5" s="133"/>
      <c r="I5" s="133"/>
    </row>
    <row r="6" spans="1:9" ht="12.75">
      <c r="A6" s="139" t="s">
        <v>295</v>
      </c>
      <c r="B6" s="119"/>
      <c r="C6" s="140"/>
      <c r="D6" s="141" t="s">
        <v>213</v>
      </c>
      <c r="E6" s="66"/>
      <c r="F6" s="140"/>
      <c r="G6" s="142"/>
      <c r="H6" s="133"/>
      <c r="I6" s="133"/>
    </row>
    <row r="7" spans="1:9" ht="12.75">
      <c r="A7" s="139" t="s">
        <v>296</v>
      </c>
      <c r="B7" s="119"/>
      <c r="C7" s="140"/>
      <c r="D7" s="143" t="s">
        <v>200</v>
      </c>
      <c r="E7" s="66"/>
      <c r="F7" s="140"/>
      <c r="G7" s="142"/>
      <c r="H7" s="133"/>
      <c r="I7" s="133"/>
    </row>
    <row r="8" spans="1:9" ht="12.75">
      <c r="A8" s="139" t="s">
        <v>297</v>
      </c>
      <c r="B8" s="139"/>
      <c r="C8" s="144"/>
      <c r="D8" s="145" t="s">
        <v>213</v>
      </c>
      <c r="E8" s="66"/>
      <c r="F8" s="144"/>
      <c r="G8" s="146"/>
      <c r="I8" s="133"/>
    </row>
    <row r="9" spans="1:9" ht="12.75">
      <c r="A9" s="139" t="s">
        <v>298</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