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<sst xmlns="http://schemas.openxmlformats.org/spreadsheetml/2006/main" count="833" uniqueCount="454">
  <si>
    <t>PHG Needs Assessment Calculator</t>
  </si>
  <si>
    <t>Japan</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</si>
  <si>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</si>
  <si>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</si>
  <si>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</si>
  <si>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</si>
  <si>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</si>
  <si>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</si>
  <si>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</si>
  <si>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</si>
  <si>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</si>
  <si>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</si>
  <si>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</si>
  <si>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</si>
  <si>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</si>
  <si>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</si>
  <si>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</si>
  <si>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</si>
  <si>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</si>
  <si>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</si>
  <si>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</si>
  <si>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</si>
  <si>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</si>
  <si>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</si>
  <si>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</si>
  <si>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</si>
  <si>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</si>
  <si>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</si>
  <si>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</si>
  <si>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</si>
  <si>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</si>
  <si>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</si>
  <si>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</si>
  <si>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</si>
  <si>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</si>
  <si>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</si>
  <si>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</si>
  <si>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</si>
  <si>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</si>
  <si>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</si>
  <si>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</si>
  <si>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</si>
  <si>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</si>
  <si>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</si>
  <si>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</si>
  <si>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</si>
  <si>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</si>
  <si>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</si>
  <si>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</si>
  <si>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</si>
  <si>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</si>
  <si>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</si>
  <si>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</si>
  <si>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</si>
  <si>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</si>
  <si>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</si>
  <si>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</si>
  <si>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</si>
  <si>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</si>
  <si>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</si>
  <si>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</si>
  <si>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</si>
  <si>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</si>
  <si>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</si>
  <si>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</si>
  <si>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</si>
  <si>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</si>
  <si>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</si>
  <si>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</si>
  <si>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</si>
  <si>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</si>
  <si>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</si>
  <si>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</si>
  <si>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</si>
  <si>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</si>
  <si>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</si>
  <si>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</si>
  <si>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</si>
  <si>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</si>
  <si>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</si>
  <si>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</si>
  <si>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</si>
  <si>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</si>
  <si>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</si>
  <si>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</si>
  <si>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</si>
  <si>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</si>
  <si>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</si>
  <si>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</si>
  <si>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</si>
  <si>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</si>
  <si>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8</t>
  </si>
  <si>
    <t>Unicef, 2013</t>
  </si>
  <si>
    <t>Still birth rate (SB): Still births (SB) / year / 1000 total births</t>
  </si>
  <si>
    <t>2.63</t>
  </si>
  <si>
    <t>WHO, 2009</t>
  </si>
  <si>
    <t>Total births in 1000s (LB+SB) per year</t>
  </si>
  <si>
    <t>Infant mortality rate: infant deaths / 1000 LB / year</t>
  </si>
  <si>
    <t>Under-5 mortality rate: U5 deaths / 1000 LB / year</t>
  </si>
  <si>
    <t>Percentage births in women &gt;35 years</t>
  </si>
  <si>
    <t>Life expectancy at birth (yrs)</t>
  </si>
  <si>
    <t>83.39</t>
  </si>
  <si>
    <t xml:space="preserve">% of marriages consanguineous </t>
  </si>
  <si>
    <t>Maternal health</t>
  </si>
  <si>
    <t>Prenatal visits – at least 1 visit (%)</t>
  </si>
  <si>
    <t>−</t>
  </si>
  <si>
    <t>Prenatal visits – at least 4 visits (%)</t>
  </si>
  <si>
    <t>Births attended by skilled health personnel (%)</t>
  </si>
  <si>
    <t>Contraception prevalence rate (%)</t>
  </si>
  <si>
    <t>54.3</t>
  </si>
  <si>
    <t>Unmet need for family planning (%)</t>
  </si>
  <si>
    <t> </t>
  </si>
  <si>
    <t>Total fertility rate</t>
  </si>
  <si>
    <t>1.38</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</si>
  <si>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</si>
  <si>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</si>
  <si>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</si>
  <si>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</si>
  <si>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</si>
  <si>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</si>
  <si>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</si>
  <si>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</si>
  <si>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35510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</si>
  <si>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</si>
  <si>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</si>
  <si>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</si>
  <si>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</si>
  <si>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</si>
  <si>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</si>
  <si>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</si>
  <si>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</si>
  <si>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</si>
  <si>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</si>
  <si>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</si>
  <si>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</si>
  <si>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</si>
  <si>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</si>
  <si>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3174.3</t>
  </si>
  <si>
    <t>WHO 2011</t>
  </si>
  <si>
    <t>Total expenditure on health as percentage of GDP</t>
  </si>
  <si>
    <t>9.3</t>
  </si>
  <si>
    <t xml:space="preserve">Per capita government expenditure on health (PPP int. $) </t>
  </si>
  <si>
    <t>2539.6</t>
  </si>
  <si>
    <t xml:space="preserve">External resources for health as percentage of total expenditure on health </t>
  </si>
  <si>
    <t xml:space="preserve">General government expenditure on health as percentage of total expenditure on health  </t>
  </si>
  <si>
    <t>80</t>
  </si>
  <si>
    <t xml:space="preserve">Out-of-pocket expenditure as percentage of private expenditure on health </t>
  </si>
  <si>
    <t>82</t>
  </si>
  <si>
    <t xml:space="preserve">Private expenditure on health as percentage of total expenditure on health </t>
  </si>
  <si>
    <t>20</t>
  </si>
  <si>
    <t xml:space="preserve">General government expenditure on health as percentage of total government expenditure </t>
  </si>
  <si>
    <t>18.2</t>
  </si>
  <si>
    <t>Health Workforce</t>
  </si>
  <si>
    <t>Number of nursing and midwifery personnel</t>
  </si>
  <si>
    <t>531210</t>
  </si>
  <si>
    <t>WHO, 2006</t>
  </si>
  <si>
    <t xml:space="preserve">Nursing and midwifery personnel density (per 10,000 population)  </t>
  </si>
  <si>
    <t>41.4</t>
  </si>
  <si>
    <t>Number of physicians</t>
  </si>
  <si>
    <t>264515</t>
  </si>
  <si>
    <t xml:space="preserve">Physician density (per 10 000 population) </t>
  </si>
  <si>
    <t>20.63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</si>
  <si>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</si>
  <si>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</si>
  <si>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</si>
  <si>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</si>
  <si>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</si>
  <si>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</si>
  <si>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</si>
  <si>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</si>
  <si>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</si>
  <si>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</si>
  <si>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</si>
  <si>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</si>
  <si>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</si>
  <si>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</si>
  <si>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</si>
  <si>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</si>
  <si>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</si>
  <si>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</si>
  <si>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</si>
  <si>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</si>
  <si>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</si>
  <si>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</si>
  <si>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</si>
  <si>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</si>
  <si>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</si>
  <si>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</si>
  <si>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</si>
  <si>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</si>
  <si>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</si>
  <si>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</si>
  <si>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</si>
  <si>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</si>
  <si>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</si>
  <si>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</si>
  <si>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</si>
  <si>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</si>
  <si>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</si>
  <si>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</si>
  <si>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</si>
  <si>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</si>
  <si>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</si>
  <si>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</si>
  <si>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</si>
  <si>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</si>
  <si>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</si>
  <si>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</si>
  <si>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</si>
  <si>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272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</si>
  <si>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</si>
  <si>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</si>
  <si>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</si>
  <si>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</si>
  <si>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</si>
  <si>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</si>
  <si>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</si>
  <si>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</si>
  <si>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</si>
  <si>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</si>
  <si>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</si>
  <si>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</si>
  <si>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</si>
  <si>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</si>
  <si>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</si>
  <si>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</si>
  <si>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</si>
  <si>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</si>
  <si>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</si>
  <si>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</si>
  <si>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Pacific, High Income)</t>
  </si>
  <si>
    <t>0.21</t>
  </si>
  <si>
    <t>0.22</t>
  </si>
  <si>
    <t>Number of cases by age-group</t>
  </si>
  <si>
    <t>403</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</si>
  <si>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</si>
  <si>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</si>
  <si>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</si>
  <si>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</si>
  <si>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</si>
  <si>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</si>
  <si>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</si>
  <si>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</si>
  <si>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</si>
  <si>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</si>
  <si>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</si>
  <si>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</si>
  <si>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</si>
  <si>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</si>
  <si>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</si>
  <si>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</si>
  <si>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</si>
  <si>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</si>
  <si>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</si>
  <si>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</si>
  <si>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</si>
  <si>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</si>
  <si>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</si>
  <si>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</si>
  <si>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</si>
  <si>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</si>
  <si>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</si>
  <si>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</si>
  <si>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</si>
  <si>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</si>
  <si>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</si>
  <si>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</si>
  <si>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</si>
  <si>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</si>
  <si>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</si>
  <si>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</si>
  <si>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</si>
  <si>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</si>
  <si>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</si>
  <si>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</si>
  <si>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</si>
  <si>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</si>
  <si>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</si>
  <si>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</si>
  <si>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</si>
  <si>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</si>
  <si>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</si>
  <si>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</si>
  <si>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</si>
  <si>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</si>
  <si>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</si>
  <si>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</si>
  <si>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</si>
  <si>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</si>
  <si>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</si>
  <si>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</si>
  <si>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</si>
  <si>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</si>
  <si>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</si>
  <si>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</si>
  <si>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</si>
  <si>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</si>
  <si>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</si>
  <si>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</si>
  <si>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</si>
  <si>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</si>
  <si>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</si>
  <si>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</si>
  <si>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</si>
  <si>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</si>
  <si>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</si>
  <si>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</si>
  <si>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</si>
  <si>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</si>
  <si>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</si>
  <si>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</si>
  <si>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</si>
  <si>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</si>
  <si>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</si>
  <si>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</si>
  <si>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</si>
  <si>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</si>
  <si>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</si>
  <si>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</si>
  <si>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</si>
  <si>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</si>
  <si>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</si>
  <si>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</si>
  <si>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</si>
  <si>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</si>
  <si>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</si>
  <si>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</si>
  <si>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</si>
  <si>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</si>
  <si>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</si>
  <si>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</si>
  <si>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</si>
  <si>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</si>
  <si>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</si>
  <si>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</si>
  <si>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</si>
  <si>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</si>
  <si>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</si>
  <si>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</si>
  <si>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</si>
  <si>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</si>
  <si>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</si>
  <si>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</si>
  <si>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</si>
  <si>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</si>
  <si>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</si>
  <si>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</si>
  <si>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1086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</si>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</sst>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191</v>
      </c>
      <c r="D5" s="86" t="s">
        <v>192</v>
      </c>
      <c r="E5" s="183" t="s">
        <v>58</v>
      </c>
      <c r="F5" s="183" t="s">
        <v>191</v>
      </c>
      <c r="G5" s="183" t="s">
        <v>193</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199</v>
      </c>
      <c r="E10" s="66"/>
      <c r="F10" s="195"/>
      <c r="G10" s="191"/>
    </row>
    <row r="11" spans="1:7" ht="12.75">
      <c r="A11" s="194" t="s">
        <v>350</v>
      </c>
      <c r="B11" s="194"/>
      <c r="C11" s="195"/>
      <c r="D11" s="196" t="s">
        <v>217</v>
      </c>
      <c r="E11" s="66"/>
      <c r="F11" s="195"/>
      <c r="G11" s="191"/>
    </row>
    <row r="12" spans="1:7" ht="12.75">
      <c r="A12" s="194" t="s">
        <v>351</v>
      </c>
      <c r="B12" s="194"/>
      <c r="C12" s="195"/>
      <c r="D12" s="196" t="s">
        <v>199</v>
      </c>
      <c r="E12" s="194"/>
      <c r="F12" s="195"/>
      <c r="G12" s="191"/>
    </row>
    <row r="13" spans="1:7" ht="12.75">
      <c r="A13" s="194" t="s">
        <v>352</v>
      </c>
      <c r="B13" s="194"/>
      <c r="C13" s="195"/>
      <c r="D13" s="196" t="s">
        <v>217</v>
      </c>
      <c r="E13" s="194"/>
      <c r="F13" s="195"/>
      <c r="G13" s="191"/>
    </row>
    <row r="14" spans="1:7" ht="12.75">
      <c r="A14" s="194" t="s">
        <v>353</v>
      </c>
      <c r="B14" s="194"/>
      <c r="C14" s="195"/>
      <c r="D14" s="196" t="s">
        <v>199</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191</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191</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191</v>
      </c>
      <c r="D5" s="214" t="s">
        <v>374</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2714000</v>
      </c>
      <c r="C12" s="29">
        <v>2586000</v>
      </c>
      <c r="D12" s="29">
        <v>5300000</v>
      </c>
      <c r="E12" s="30"/>
      <c r="F12" s="30"/>
      <c r="G12" s="31">
        <f>E12+F12</f>
        <v>0</v>
      </c>
      <c r="H12" s="30"/>
      <c r="I12" s="30"/>
      <c r="J12" s="31">
        <f>H12+I12</f>
        <v>0</v>
      </c>
    </row>
    <row r="13" spans="1:10" ht="12.75">
      <c r="A13" s="28" t="s">
        <v>64</v>
      </c>
      <c r="B13" s="29">
        <v>2826000</v>
      </c>
      <c r="C13" s="29">
        <v>2694000</v>
      </c>
      <c r="D13" s="29">
        <v>5520000</v>
      </c>
      <c r="E13" s="30"/>
      <c r="F13" s="30"/>
      <c r="G13" s="31">
        <f>E13+F13</f>
        <v>0</v>
      </c>
      <c r="H13" s="30"/>
      <c r="I13" s="30"/>
      <c r="J13" s="31">
        <f>H13+I13</f>
        <v>0</v>
      </c>
    </row>
    <row r="14" spans="1:10" ht="12.75">
      <c r="A14" s="28" t="s">
        <v>65</v>
      </c>
      <c r="B14" s="29">
        <v>3034000</v>
      </c>
      <c r="C14" s="29">
        <v>2891000</v>
      </c>
      <c r="D14" s="29">
        <v>5925000</v>
      </c>
      <c r="E14" s="30"/>
      <c r="F14" s="30"/>
      <c r="G14" s="31">
        <f>E14+F14</f>
        <v>0</v>
      </c>
      <c r="H14" s="30"/>
      <c r="I14" s="30"/>
      <c r="J14" s="31">
        <f>H14+I14</f>
        <v>0</v>
      </c>
    </row>
    <row r="15" spans="1:10" ht="12.75">
      <c r="A15" s="28" t="s">
        <v>66</v>
      </c>
      <c r="B15" s="29">
        <v>3119000</v>
      </c>
      <c r="C15" s="29">
        <v>2962000</v>
      </c>
      <c r="D15" s="29">
        <v>6081000</v>
      </c>
      <c r="E15" s="30"/>
      <c r="F15" s="30"/>
      <c r="G15" s="31">
        <f>E15+F15</f>
        <v>0</v>
      </c>
      <c r="H15" s="30"/>
      <c r="I15" s="30"/>
      <c r="J15" s="31">
        <f>H15+I15</f>
        <v>0</v>
      </c>
    </row>
    <row r="16" spans="1:10" ht="12.75">
      <c r="A16" s="28" t="s">
        <v>67</v>
      </c>
      <c r="B16" s="29">
        <v>3273000</v>
      </c>
      <c r="C16" s="29">
        <v>3137000</v>
      </c>
      <c r="D16" s="29">
        <v>6410000</v>
      </c>
      <c r="E16" s="30"/>
      <c r="F16" s="30"/>
      <c r="G16" s="31">
        <f>E16+F16</f>
        <v>0</v>
      </c>
      <c r="H16" s="30"/>
      <c r="I16" s="30"/>
      <c r="J16" s="31">
        <f>H16+I16</f>
        <v>0</v>
      </c>
    </row>
    <row r="17" spans="1:10" ht="12.75">
      <c r="A17" s="28" t="s">
        <v>68</v>
      </c>
      <c r="B17" s="29">
        <v>3695000</v>
      </c>
      <c r="C17" s="29">
        <v>3569000</v>
      </c>
      <c r="D17" s="29">
        <v>7264000</v>
      </c>
      <c r="E17" s="30"/>
      <c r="F17" s="30"/>
      <c r="G17" s="31">
        <f>E17+F17</f>
        <v>0</v>
      </c>
      <c r="H17" s="30"/>
      <c r="I17" s="30"/>
      <c r="J17" s="31">
        <f>H17+I17</f>
        <v>0</v>
      </c>
    </row>
    <row r="18" spans="1:10" ht="12.75">
      <c r="A18" s="28" t="s">
        <v>69</v>
      </c>
      <c r="B18" s="29">
        <v>4143000</v>
      </c>
      <c r="C18" s="29">
        <v>4021000</v>
      </c>
      <c r="D18" s="29">
        <v>8164000</v>
      </c>
      <c r="E18" s="30"/>
      <c r="F18" s="30"/>
      <c r="G18" s="31">
        <f>E18+F18</f>
        <v>0</v>
      </c>
      <c r="H18" s="30"/>
      <c r="I18" s="30"/>
      <c r="J18" s="31">
        <f>H18+I18</f>
        <v>0</v>
      </c>
    </row>
    <row r="19" spans="1:10" ht="12.75">
      <c r="A19" s="28" t="s">
        <v>70</v>
      </c>
      <c r="B19" s="29">
        <v>4949000</v>
      </c>
      <c r="C19" s="29">
        <v>4810000</v>
      </c>
      <c r="D19" s="29">
        <v>9759000</v>
      </c>
      <c r="E19" s="30"/>
      <c r="F19" s="30"/>
      <c r="G19" s="31">
        <f>E19+F19</f>
        <v>0</v>
      </c>
      <c r="H19" s="30"/>
      <c r="I19" s="30"/>
      <c r="J19" s="31">
        <f>H19+I19</f>
        <v>0</v>
      </c>
    </row>
    <row r="20" spans="1:10" ht="12.75">
      <c r="A20" s="28" t="s">
        <v>71</v>
      </c>
      <c r="B20" s="29">
        <v>4614000</v>
      </c>
      <c r="C20" s="29">
        <v>4526000</v>
      </c>
      <c r="D20" s="29">
        <v>9140000</v>
      </c>
      <c r="E20" s="30"/>
      <c r="F20" s="30"/>
      <c r="G20" s="31">
        <f>E20+F20</f>
        <v>0</v>
      </c>
      <c r="H20" s="30"/>
      <c r="I20" s="30"/>
      <c r="J20" s="31">
        <f>H20+I20</f>
        <v>0</v>
      </c>
    </row>
    <row r="21" spans="1:10" ht="12.75">
      <c r="A21" s="28" t="s">
        <v>72</v>
      </c>
      <c r="B21" s="29">
        <v>4024000</v>
      </c>
      <c r="C21" s="29">
        <v>3984000</v>
      </c>
      <c r="D21" s="29">
        <v>8008000</v>
      </c>
      <c r="E21" s="30"/>
      <c r="F21" s="30"/>
      <c r="G21" s="31">
        <f>E21+F21</f>
        <v>0</v>
      </c>
      <c r="H21" s="30"/>
      <c r="I21" s="30"/>
      <c r="J21" s="31">
        <f>H21+I21</f>
        <v>0</v>
      </c>
    </row>
    <row r="22" spans="1:10" ht="12.75">
      <c r="A22" s="28" t="s">
        <v>73</v>
      </c>
      <c r="B22" s="29">
        <v>3817000</v>
      </c>
      <c r="C22" s="29">
        <v>3824000</v>
      </c>
      <c r="D22" s="29">
        <v>7641000</v>
      </c>
      <c r="E22" s="30"/>
      <c r="F22" s="30"/>
      <c r="G22" s="31">
        <f>E22+F22</f>
        <v>0</v>
      </c>
      <c r="H22" s="30"/>
      <c r="I22" s="30"/>
      <c r="J22" s="31">
        <f>H22+I22</f>
        <v>0</v>
      </c>
    </row>
    <row r="23" spans="1:10" ht="12.75">
      <c r="A23" s="28" t="s">
        <v>74</v>
      </c>
      <c r="B23" s="29">
        <v>4165000</v>
      </c>
      <c r="C23" s="29">
        <v>4231000</v>
      </c>
      <c r="D23" s="29">
        <v>8396000</v>
      </c>
      <c r="E23" s="30"/>
      <c r="F23" s="30"/>
      <c r="G23" s="31">
        <f>E23+F23</f>
        <v>0</v>
      </c>
      <c r="H23" s="30"/>
      <c r="I23" s="30"/>
      <c r="J23" s="31">
        <f>H23+I23</f>
        <v>0</v>
      </c>
    </row>
    <row r="24" spans="1:10" ht="12.75">
      <c r="A24" s="28" t="s">
        <v>75</v>
      </c>
      <c r="B24" s="29">
        <v>5220000</v>
      </c>
      <c r="C24" s="29">
        <v>5413000</v>
      </c>
      <c r="D24" s="29">
        <v>10633000</v>
      </c>
      <c r="E24" s="30"/>
      <c r="F24" s="30"/>
      <c r="G24" s="31">
        <f>E24+F24</f>
        <v>0</v>
      </c>
      <c r="H24" s="30"/>
      <c r="I24" s="30"/>
      <c r="J24" s="31">
        <f>H24+I24</f>
        <v>0</v>
      </c>
    </row>
    <row r="25" spans="1:10" ht="12.75">
      <c r="A25" s="28" t="s">
        <v>76</v>
      </c>
      <c r="B25" s="29">
        <v>12597000</v>
      </c>
      <c r="C25" s="29">
        <v>16980000</v>
      </c>
      <c r="D25" s="29">
        <v>29577000</v>
      </c>
      <c r="E25" s="30"/>
      <c r="F25" s="30"/>
      <c r="G25" s="31">
        <f>E25+F25</f>
        <v>0</v>
      </c>
      <c r="H25" s="30"/>
      <c r="I25" s="30"/>
      <c r="J25" s="31">
        <f>H25+I25</f>
        <v>0</v>
      </c>
    </row>
    <row r="26" spans="1:10" ht="12.75">
      <c r="A26" s="28" t="s">
        <v>62</v>
      </c>
      <c r="B26" s="31">
        <f>SUM(B12:B25)</f>
        <v>62190000</v>
      </c>
      <c r="C26" s="31">
        <f>SUM(C12:C25)</f>
        <v>65628000</v>
      </c>
      <c r="D26" s="29">
        <v>127818000.00000001</v>
      </c>
      <c r="E26" s="31">
        <f>SUM(E12:E25)</f>
        <v>0</v>
      </c>
      <c r="F26" s="31">
        <f>SUM(F12:F25)</f>
        <v>0</v>
      </c>
      <c r="G26" s="31">
        <f>E26+F26</f>
        <v>0</v>
      </c>
      <c r="H26" s="31">
        <f>SUM(H12:H25)</f>
        <v>0</v>
      </c>
      <c r="I26" s="31">
        <f>SUM(I12:I25)</f>
        <v>0</v>
      </c>
      <c r="J26" s="31">
        <f>H26+I26</f>
        <v>0</v>
      </c>
    </row>
    <row r="27" spans="1:10" ht="12.75">
      <c r="A27" s="32" t="s">
        <v>77</v>
      </c>
      <c r="B27" s="33"/>
      <c r="C27" s="34">
        <f>SUM(C15:C20)</f>
        <v>23025000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1072.993</v>
      </c>
      <c r="C41" s="45" t="s">
        <v>92</v>
      </c>
      <c r="D41" s="46"/>
      <c r="E41" s="47"/>
      <c r="F41" s="46"/>
      <c r="G41" s="47"/>
    </row>
    <row r="42" spans="1:7" s="48" customFormat="1" ht="12.75" customHeight="1">
      <c r="A42" s="28" t="s">
        <v>97</v>
      </c>
      <c r="B42" s="44">
        <v>2.4</v>
      </c>
      <c r="C42" s="45" t="s">
        <v>92</v>
      </c>
      <c r="D42" s="46"/>
      <c r="E42" s="47"/>
      <c r="F42" s="46"/>
      <c r="G42" s="47"/>
    </row>
    <row r="43" spans="1:7" s="48" customFormat="1" ht="12.75" customHeight="1">
      <c r="A43" s="43" t="s">
        <v>98</v>
      </c>
      <c r="B43" s="44">
        <v>3.4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109</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116</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111</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129</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201</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138</v>
      </c>
      <c r="D12" s="46"/>
      <c r="E12" s="47"/>
      <c r="F12" s="46"/>
      <c r="G12" s="47"/>
    </row>
    <row r="13" spans="1:7" s="70" customFormat="1" ht="12.75">
      <c r="A13" s="53" t="s">
        <v>139</v>
      </c>
      <c r="B13" s="74" t="s">
        <v>140</v>
      </c>
      <c r="C13" s="75" t="s">
        <v>138</v>
      </c>
      <c r="D13" s="46"/>
      <c r="E13" s="47"/>
      <c r="F13" s="46"/>
      <c r="G13" s="47"/>
    </row>
    <row r="14" spans="1:7" s="70" customFormat="1" ht="12.75">
      <c r="A14" s="53" t="s">
        <v>141</v>
      </c>
      <c r="B14" s="74" t="s">
        <v>142</v>
      </c>
      <c r="C14" s="75" t="s">
        <v>138</v>
      </c>
      <c r="D14" s="46"/>
      <c r="E14" s="47"/>
      <c r="F14" s="46"/>
      <c r="G14" s="47"/>
    </row>
    <row r="15" spans="1:13" s="70" customFormat="1" ht="12.75">
      <c r="A15" s="53" t="s">
        <v>143</v>
      </c>
      <c r="B15" s="74"/>
      <c r="C15" s="75" t="s">
        <v>138</v>
      </c>
      <c r="D15" s="46"/>
      <c r="E15" s="47"/>
      <c r="F15" s="46"/>
      <c r="G15" s="47"/>
      <c r="M15" s="69"/>
    </row>
    <row r="16" spans="1:13" s="70" customFormat="1" ht="12.75">
      <c r="A16" s="53" t="s">
        <v>144</v>
      </c>
      <c r="B16" s="74" t="s">
        <v>145</v>
      </c>
      <c r="C16" s="75" t="s">
        <v>138</v>
      </c>
      <c r="D16" s="46"/>
      <c r="E16" s="47"/>
      <c r="F16" s="46"/>
      <c r="G16" s="47"/>
      <c r="M16" s="76"/>
    </row>
    <row r="17" spans="1:13" s="70" customFormat="1" ht="12.75">
      <c r="A17" s="53" t="s">
        <v>146</v>
      </c>
      <c r="B17" s="74" t="s">
        <v>147</v>
      </c>
      <c r="C17" s="75" t="s">
        <v>138</v>
      </c>
      <c r="D17" s="46"/>
      <c r="E17" s="47"/>
      <c r="F17" s="46"/>
      <c r="G17" s="47"/>
      <c r="M17" s="69"/>
    </row>
    <row r="18" spans="1:13" s="70" customFormat="1" ht="12.75">
      <c r="A18" s="53" t="s">
        <v>148</v>
      </c>
      <c r="B18" s="74" t="s">
        <v>149</v>
      </c>
      <c r="C18" s="75" t="s">
        <v>138</v>
      </c>
      <c r="D18" s="46"/>
      <c r="E18" s="47"/>
      <c r="F18" s="46"/>
      <c r="G18" s="47"/>
      <c r="M18" s="69"/>
    </row>
    <row r="19" spans="1:13" s="70" customFormat="1" ht="12.75">
      <c r="A19" s="53" t="s">
        <v>150</v>
      </c>
      <c r="B19" s="74" t="s">
        <v>151</v>
      </c>
      <c r="C19" s="75" t="s">
        <v>138</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197</v>
      </c>
      <c r="E12" s="93"/>
      <c r="F12" s="95"/>
      <c r="G12" s="93"/>
    </row>
    <row r="13" spans="1:7" ht="12.75">
      <c r="A13" s="93" t="s">
        <v>203</v>
      </c>
      <c r="B13" s="93"/>
      <c r="C13" s="95"/>
      <c r="D13" s="96" t="s">
        <v>197</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190</v>
      </c>
      <c r="B6" s="102"/>
      <c r="C6" s="102" t="s">
        <v>226</v>
      </c>
      <c r="D6" s="102" t="s">
        <v>227</v>
      </c>
      <c r="E6" s="102" t="s">
        <v>228</v>
      </c>
      <c r="F6" s="104"/>
    </row>
    <row r="7" spans="1:6" ht="12.75">
      <c r="A7" s="90" t="s">
        <v>229</v>
      </c>
      <c r="B7" s="91"/>
      <c r="C7" s="91"/>
      <c r="D7" s="91" t="s">
        <v>230</v>
      </c>
      <c r="E7" s="92"/>
      <c r="F7" s="104"/>
    </row>
    <row r="8" spans="1:5" ht="12.75">
      <c r="A8" s="93" t="s">
        <v>196</v>
      </c>
      <c r="B8" s="93"/>
      <c r="C8" s="105" t="s">
        <v>197</v>
      </c>
      <c r="D8" s="105" t="s">
        <v>197</v>
      </c>
      <c r="E8" s="105" t="s">
        <v>231</v>
      </c>
    </row>
    <row r="9" spans="1:5" ht="12.75">
      <c r="A9" s="93" t="s">
        <v>198</v>
      </c>
      <c r="B9" s="93"/>
      <c r="C9" s="105" t="s">
        <v>199</v>
      </c>
      <c r="D9" s="105" t="s">
        <v>199</v>
      </c>
      <c r="E9" s="105" t="s">
        <v>199</v>
      </c>
    </row>
    <row r="10" spans="1:5" ht="12.75">
      <c r="A10" s="93" t="s">
        <v>200</v>
      </c>
      <c r="B10" s="93"/>
      <c r="C10" s="105" t="s">
        <v>197</v>
      </c>
      <c r="D10" s="105" t="s">
        <v>197</v>
      </c>
      <c r="E10" s="105" t="s">
        <v>232</v>
      </c>
    </row>
    <row r="11" spans="1:6" ht="12.75">
      <c r="A11" s="93" t="s">
        <v>201</v>
      </c>
      <c r="B11" s="93"/>
      <c r="C11" s="105"/>
      <c r="D11" s="105"/>
      <c r="E11" s="105"/>
      <c r="F11" s="104"/>
    </row>
    <row r="12" spans="1:6" ht="12.75">
      <c r="A12" s="93" t="s">
        <v>202</v>
      </c>
      <c r="B12" s="93"/>
      <c r="C12" s="105" t="s">
        <v>197</v>
      </c>
      <c r="D12" s="105"/>
      <c r="E12" s="105"/>
      <c r="F12" s="104"/>
    </row>
    <row r="13" spans="1:6" ht="12.75">
      <c r="A13" s="93" t="s">
        <v>203</v>
      </c>
      <c r="B13" s="93"/>
      <c r="C13" s="105" t="s">
        <v>197</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201</v>
      </c>
      <c r="B19" s="93"/>
      <c r="C19" s="105"/>
      <c r="D19" s="105"/>
      <c r="E19" s="105"/>
      <c r="F19" s="104"/>
    </row>
    <row r="20" spans="1:6" ht="12.75">
      <c r="A20" s="93" t="s">
        <v>202</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199</v>
      </c>
      <c r="D34" s="105" t="s">
        <v>199</v>
      </c>
      <c r="E34" s="105" t="s">
        <v>199</v>
      </c>
      <c r="F34" s="104"/>
    </row>
    <row r="35" spans="1:6" ht="12.75">
      <c r="A35" s="93" t="s">
        <v>221</v>
      </c>
      <c r="B35" s="94"/>
      <c r="C35" s="105" t="s">
        <v>199</v>
      </c>
      <c r="D35" s="105" t="s">
        <v>199</v>
      </c>
      <c r="E35" s="105" t="s">
        <v>199</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191</v>
      </c>
      <c r="D5" s="137" t="s">
        <v>192</v>
      </c>
      <c r="E5" s="135" t="s">
        <v>58</v>
      </c>
      <c r="F5" s="138" t="s">
        <v>191</v>
      </c>
      <c r="G5" s="136" t="s">
        <v>193</v>
      </c>
      <c r="H5" s="133"/>
      <c r="I5" s="133"/>
    </row>
    <row r="6" spans="1:9" ht="12.75">
      <c r="A6" s="139" t="s">
        <v>292</v>
      </c>
      <c r="B6" s="119"/>
      <c r="C6" s="140"/>
      <c r="D6" s="141" t="s">
        <v>209</v>
      </c>
      <c r="E6" s="66"/>
      <c r="F6" s="140"/>
      <c r="G6" s="142"/>
      <c r="H6" s="133"/>
      <c r="I6" s="133"/>
    </row>
    <row r="7" spans="1:9" ht="12.75">
      <c r="A7" s="139" t="s">
        <v>293</v>
      </c>
      <c r="B7" s="119"/>
      <c r="C7" s="140"/>
      <c r="D7" s="143" t="s">
        <v>197</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