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<sst xmlns="http://schemas.openxmlformats.org/spreadsheetml/2006/main" count="855" uniqueCount="475">
  <si>
    <t>PHG Needs Assessment Calculator</t>
  </si>
  <si>
    <t>United Arab Emirates</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</si>
  <si>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</si>
  <si>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</si>
  <si>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</si>
  <si>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</si>
  <si>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</si>
  <si>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</si>
  <si>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</si>
  <si>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</si>
  <si>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</si>
  <si>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</si>
  <si>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</si>
  <si>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</si>
  <si>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</si>
  <si>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</si>
  <si>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</si>
  <si>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</si>
  <si>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</si>
  <si>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</si>
  <si>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</si>
  <si>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</si>
  <si>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</si>
  <si>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</si>
  <si>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</si>
  <si>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</si>
  <si>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</si>
  <si>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</si>
  <si>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</si>
  <si>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</si>
  <si>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</si>
  <si>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</si>
  <si>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</si>
  <si>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</si>
  <si>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</si>
  <si>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</si>
  <si>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</si>
  <si>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</si>
  <si>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</si>
  <si>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</si>
  <si>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</si>
  <si>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</si>
  <si>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</si>
  <si>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</si>
  <si>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</si>
  <si>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</si>
  <si>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</si>
  <si>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</si>
  <si>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</si>
  <si>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</si>
  <si>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</si>
  <si>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</si>
  <si>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</si>
  <si>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</si>
  <si>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</si>
  <si>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</si>
  <si>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</si>
  <si>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</si>
  <si>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</si>
  <si>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</si>
  <si>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</si>
  <si>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</si>
  <si>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</si>
  <si>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</si>
  <si>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</si>
  <si>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</si>
  <si>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</si>
  <si>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</si>
  <si>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</si>
  <si>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</si>
  <si>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</si>
  <si>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</si>
  <si>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</si>
  <si>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</si>
  <si>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</si>
  <si>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</si>
  <si>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</si>
  <si>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</si>
  <si>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</si>
  <si>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</si>
  <si>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</si>
  <si>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</si>
  <si>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</si>
  <si>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</si>
  <si>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</si>
  <si>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</si>
  <si>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</si>
  <si>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</si>
  <si>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</si>
  <si>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</si>
  <si>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</si>
  <si>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</si>
  <si>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</si>
  <si>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</si>
  <si>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</si>
  <si>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</si>
  <si>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</si>
  <si>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</si>
  <si>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</si>
  <si>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</si>
  <si>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</si>
  <si>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</si>
  <si>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</si>
  <si>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</si>
  <si>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</si>
  <si>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</si>
  <si>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</si>
  <si>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</si>
  <si>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</si>
  <si>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</si>
  <si>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</si>
  <si>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</si>
  <si>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</si>
  <si>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</si>
  <si>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</si>
  <si>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</si>
  <si>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</si>
  <si>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</si>
  <si>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</si>
  <si>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</si>
  <si>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</si>
  <si>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</si>
  <si>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</si>
  <si>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</si>
  <si>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</si>
  <si>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</si>
  <si>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</si>
  <si>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</si>
  <si>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</si>
  <si>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</si>
  <si>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</si>
  <si>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</si>
  <si>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</si>
  <si>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</si>
  <si>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</si>
  <si>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</si>
  <si>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</si>
  <si>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</si>
  <si>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</si>
  <si>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</si>
  <si>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</si>
  <si>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</si>
  <si>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</si>
  <si>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</si>
  <si>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</si>
  <si>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</si>
  <si>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</si>
  <si>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</si>
  <si>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</si>
  <si>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</si>
  <si>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</si>
  <si>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</si>
  <si>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</si>
  <si>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</si>
  <si>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</si>
  <si>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</si>
  <si>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</si>
  <si>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</si>
  <si>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</si>
  <si>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</si>
  <si>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</si>
  <si>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</si>
  <si>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</si>
  <si>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</si>
  <si>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</si>
  <si>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</si>
  <si>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</si>
  <si>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</si>
  <si>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</si>
  <si>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</si>
  <si>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</si>
  <si>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</si>
  <si>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</si>
  <si>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</si>
  <si>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</si>
  <si>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</si>
  <si>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</si>
  <si>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</si>
  <si>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</si>
  <si>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</si>
  <si>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</si>
  <si>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</si>
  <si>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</si>
  <si>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</si>
  <si>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</si>
  <si>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</si>
  <si>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</si>
  <si>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</si>
  <si>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</si>
  <si>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</si>
  <si>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</si>
  <si>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</si>
  <si>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</si>
  <si>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</si>
  <si>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</si>
  <si>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</si>
  <si>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</si>
  <si>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</si>
  <si>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</si>
  <si>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</si>
  <si>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</si>
  <si>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</si>
  <si>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</si>
  <si>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</si>
  <si>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</si>
  <si>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</si>
  <si>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</si>
  <si>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</si>
  <si>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</si>
  <si>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</si>
  <si>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</si>
  <si>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</si>
  <si>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</si>
  <si>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</si>
  <si>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</si>
  <si>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</si>
  <si>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</si>
  <si>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</si>
  <si>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</si>
  <si>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</si>
  <si>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</si>
  <si>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</si>
  <si>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</si>
  <si>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</si>
  <si>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</si>
  <si>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</si>
  <si>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</si>
  <si>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</si>
  <si>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</si>
  <si>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</si>
  <si>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0.48</t>
  </si>
  <si>
    <t>0.25</t>
  </si>
  <si>
    <t>Number of cases by age-group</t>
  </si>
  <si>
    <t>4542</t>
  </si>
  <si>
    <t>33850</t>
  </si>
  <si>
    <t>No. cases by level of impairment</t>
  </si>
  <si>
    <t>23.77</t>
  </si>
  <si>
    <t>25.26</t>
  </si>
  <si>
    <t>2695</t>
  </si>
  <si>
    <t>21195</t>
  </si>
  <si>
    <t>898</t>
  </si>
  <si>
    <t>7064</t>
  </si>
  <si>
    <t>3593</t>
  </si>
  <si>
    <t>28259</t>
  </si>
  <si>
    <t>0.59</t>
  </si>
  <si>
    <t>0.63</t>
  </si>
  <si>
    <t>0.79</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</si>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</sst>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305</v>
      </c>
      <c r="B5" s="152"/>
      <c r="C5" s="152"/>
      <c r="D5" s="152"/>
      <c r="E5" s="107"/>
    </row>
    <row r="6" ht="12.75">
      <c r="A6" s="153"/>
    </row>
    <row r="7" spans="1:4" ht="12.75">
      <c r="A7" s="105" t="s">
        <v>306</v>
      </c>
      <c r="B7" s="154" t="s">
        <v>265</v>
      </c>
      <c r="C7" s="105" t="s">
        <v>256</v>
      </c>
      <c r="D7" s="154" t="s">
        <v>307</v>
      </c>
    </row>
    <row r="8" spans="1:4" ht="12.75">
      <c r="A8" s="155" t="s">
        <v>308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306</v>
      </c>
      <c r="B13" s="154" t="s">
        <v>261</v>
      </c>
      <c r="C13" s="105" t="s">
        <v>262</v>
      </c>
      <c r="D13" s="154" t="s">
        <v>307</v>
      </c>
    </row>
    <row r="14" spans="1:4" ht="12.75">
      <c r="A14" s="155" t="s">
        <v>308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309</v>
      </c>
      <c r="B5" s="105" t="s">
        <v>249</v>
      </c>
      <c r="C5" s="105" t="s">
        <v>60</v>
      </c>
      <c r="D5" s="105" t="s">
        <v>250</v>
      </c>
      <c r="E5" s="105" t="s">
        <v>251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310</v>
      </c>
      <c r="B10" s="159"/>
      <c r="C10" s="159"/>
      <c r="D10" s="159"/>
      <c r="E10" s="131"/>
      <c r="F10" s="131"/>
      <c r="G10" s="131"/>
    </row>
    <row r="11" spans="1:7" ht="27" customHeight="1">
      <c r="A11" s="159" t="s">
        <v>253</v>
      </c>
      <c r="B11" s="159"/>
      <c r="C11" s="159"/>
      <c r="D11" s="159"/>
      <c r="E11" s="131"/>
      <c r="F11" s="131"/>
      <c r="G11" s="131"/>
    </row>
    <row r="12" spans="1:7" ht="12.75">
      <c r="A12" s="131"/>
      <c r="B12" s="131"/>
      <c r="C12" s="131"/>
      <c r="D12" s="131"/>
      <c r="E12" s="131"/>
      <c r="F12" s="131"/>
      <c r="G12" s="131"/>
    </row>
    <row r="13" spans="1:7" ht="12.75">
      <c r="A13" s="154" t="s">
        <v>311</v>
      </c>
      <c r="B13" s="105" t="s">
        <v>312</v>
      </c>
      <c r="C13" s="105" t="s">
        <v>313</v>
      </c>
      <c r="D13" s="154" t="s">
        <v>257</v>
      </c>
      <c r="E13" s="131"/>
      <c r="F13" s="131"/>
      <c r="G13" s="131"/>
    </row>
    <row r="14" spans="1:7" ht="12.75">
      <c r="A14" s="160" t="s">
        <v>314</v>
      </c>
      <c r="B14" s="160"/>
      <c r="C14" s="160"/>
      <c r="D14" s="160"/>
      <c r="E14" s="131"/>
      <c r="F14" s="131"/>
      <c r="G14" s="131"/>
    </row>
    <row r="15" spans="1:7" ht="12.75">
      <c r="A15" s="161" t="s">
        <v>315</v>
      </c>
      <c r="B15" s="160"/>
      <c r="C15" s="160"/>
      <c r="D15" s="160"/>
      <c r="E15" s="131"/>
      <c r="F15" s="131"/>
      <c r="G15" s="131"/>
    </row>
    <row r="16" spans="1:7" ht="12.75">
      <c r="A16" s="161" t="s">
        <v>316</v>
      </c>
      <c r="B16" s="160"/>
      <c r="C16" s="160"/>
      <c r="D16" s="160"/>
      <c r="E16" s="131"/>
      <c r="F16" s="131"/>
      <c r="G16" s="131"/>
    </row>
    <row r="17" spans="1:7" ht="12.75">
      <c r="A17" s="161" t="s">
        <v>317</v>
      </c>
      <c r="B17" s="160"/>
      <c r="C17" s="160"/>
      <c r="D17" s="160"/>
      <c r="E17" s="131"/>
      <c r="F17" s="131"/>
      <c r="G17" s="131"/>
    </row>
    <row r="18" spans="1:7" ht="12.75">
      <c r="A18" s="160" t="s">
        <v>318</v>
      </c>
      <c r="B18" s="160"/>
      <c r="C18" s="160"/>
      <c r="D18" s="160"/>
      <c r="E18" s="131"/>
      <c r="F18" s="131"/>
      <c r="G18" s="131"/>
    </row>
    <row r="19" spans="1:7" ht="12.75">
      <c r="A19" s="161" t="s">
        <v>315</v>
      </c>
      <c r="B19" s="160"/>
      <c r="C19" s="160"/>
      <c r="D19" s="160"/>
      <c r="E19" s="131"/>
      <c r="F19" s="131"/>
      <c r="G19" s="131"/>
    </row>
    <row r="20" spans="1:7" ht="12.75">
      <c r="A20" s="161" t="s">
        <v>316</v>
      </c>
      <c r="B20" s="160"/>
      <c r="C20" s="160"/>
      <c r="D20" s="160"/>
      <c r="E20" s="131"/>
      <c r="F20" s="131"/>
      <c r="G20" s="131"/>
    </row>
    <row r="21" spans="1:7" ht="12.75">
      <c r="A21" s="161" t="s">
        <v>317</v>
      </c>
      <c r="B21" s="160"/>
      <c r="C21" s="160"/>
      <c r="D21" s="160"/>
      <c r="E21" s="131"/>
      <c r="F21" s="131"/>
      <c r="G21" s="131"/>
    </row>
    <row r="22" spans="1:7" ht="12.75">
      <c r="A22" s="160" t="s">
        <v>319</v>
      </c>
      <c r="B22" s="160"/>
      <c r="C22" s="160"/>
      <c r="D22" s="160"/>
      <c r="E22" s="131"/>
      <c r="F22" s="131"/>
      <c r="G22" s="131"/>
    </row>
    <row r="23" spans="1:7" ht="12.75">
      <c r="A23" s="161" t="s">
        <v>315</v>
      </c>
      <c r="B23" s="160"/>
      <c r="C23" s="160"/>
      <c r="D23" s="160"/>
      <c r="E23" s="131"/>
      <c r="F23" s="131"/>
      <c r="G23" s="131"/>
    </row>
    <row r="24" spans="1:7" ht="12.75">
      <c r="A24" s="161" t="s">
        <v>316</v>
      </c>
      <c r="B24" s="160"/>
      <c r="C24" s="160"/>
      <c r="D24" s="160"/>
      <c r="E24" s="131"/>
      <c r="F24" s="131"/>
      <c r="G24" s="131"/>
    </row>
    <row r="25" spans="1:7" ht="12.75">
      <c r="A25" s="161" t="s">
        <v>317</v>
      </c>
      <c r="B25" s="160"/>
      <c r="C25" s="160"/>
      <c r="D25" s="160"/>
      <c r="E25" s="131"/>
      <c r="F25" s="131"/>
      <c r="G25" s="131"/>
    </row>
    <row r="26" spans="1:7" ht="12.75">
      <c r="A26" s="160" t="s">
        <v>320</v>
      </c>
      <c r="B26" s="160"/>
      <c r="C26" s="160"/>
      <c r="D26" s="160"/>
      <c r="E26" s="131"/>
      <c r="F26" s="131"/>
      <c r="G26" s="131"/>
    </row>
    <row r="27" spans="1:7" ht="12.75">
      <c r="A27" s="161" t="s">
        <v>315</v>
      </c>
      <c r="B27" s="160"/>
      <c r="C27" s="160"/>
      <c r="D27" s="160"/>
      <c r="E27" s="131"/>
      <c r="F27" s="131"/>
      <c r="G27" s="131"/>
    </row>
    <row r="28" spans="1:7" ht="12.75">
      <c r="A28" s="161" t="s">
        <v>316</v>
      </c>
      <c r="B28" s="160"/>
      <c r="C28" s="160"/>
      <c r="D28" s="160"/>
      <c r="E28" s="131"/>
      <c r="F28" s="131"/>
      <c r="G28" s="131"/>
    </row>
    <row r="29" spans="1:7" ht="12.75">
      <c r="A29" s="161" t="s">
        <v>317</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321</v>
      </c>
      <c r="B5" s="162"/>
    </row>
    <row r="6" spans="1:2" ht="12.75">
      <c r="A6" s="106" t="s">
        <v>322</v>
      </c>
      <c r="B6" s="155"/>
    </row>
    <row r="7" spans="1:2" ht="12.75">
      <c r="A7" s="163" t="s">
        <v>323</v>
      </c>
      <c r="B7" s="164"/>
    </row>
    <row r="8" spans="1:2" ht="12.75">
      <c r="A8" s="165" t="s">
        <v>324</v>
      </c>
      <c r="B8" s="166"/>
    </row>
    <row r="9" spans="1:2" ht="12.75">
      <c r="A9" s="165" t="s">
        <v>325</v>
      </c>
      <c r="B9" s="166"/>
    </row>
    <row r="10" spans="1:2" ht="12.75">
      <c r="A10" s="165" t="s">
        <v>326</v>
      </c>
      <c r="B10" s="166"/>
    </row>
    <row r="11" spans="1:2" ht="12.75">
      <c r="A11" s="165" t="s">
        <v>327</v>
      </c>
      <c r="B11" s="166"/>
    </row>
    <row r="12" spans="1:2" ht="12.75">
      <c r="A12" s="165" t="s">
        <v>328</v>
      </c>
      <c r="B12" s="167" t="e">
        <f>B9/(B8/1000)</f>
        <v>#DIV/0!</v>
      </c>
    </row>
    <row r="13" spans="1:2" ht="12.75">
      <c r="A13" s="165" t="s">
        <v>329</v>
      </c>
      <c r="B13" s="167" t="e">
        <f>B10/(B8/1000)</f>
        <v>#DIV/0!</v>
      </c>
    </row>
    <row r="14" spans="1:2" ht="12.75">
      <c r="A14" s="106" t="s">
        <v>330</v>
      </c>
      <c r="B14" s="167" t="e">
        <f>B11/(B8/1000)</f>
        <v>#DIV/0!</v>
      </c>
    </row>
    <row r="15" spans="1:3" ht="12" customHeight="1">
      <c r="A15" s="107"/>
      <c r="B15" s="168"/>
      <c r="C15" s="131"/>
    </row>
    <row r="16" spans="1:2" ht="12.75" customHeight="1">
      <c r="A16" s="169" t="s">
        <v>331</v>
      </c>
      <c r="B16" s="169"/>
    </row>
    <row r="17" spans="1:3" ht="12" customHeight="1">
      <c r="A17" s="170"/>
      <c r="B17" s="170"/>
      <c r="C17" s="131"/>
    </row>
    <row r="18" spans="1:3" ht="12.75">
      <c r="A18" s="117" t="s">
        <v>332</v>
      </c>
      <c r="B18" s="171"/>
      <c r="C18" s="172" t="s">
        <v>284</v>
      </c>
    </row>
    <row r="19" spans="1:3" ht="12.75">
      <c r="A19" s="106" t="s">
        <v>333</v>
      </c>
      <c r="B19" s="171"/>
      <c r="C19" s="173" t="s">
        <v>284</v>
      </c>
    </row>
    <row r="20" spans="1:2" ht="12.75">
      <c r="A20" s="106" t="s">
        <v>334</v>
      </c>
      <c r="B20" s="167">
        <f>B19*B18</f>
        <v>0</v>
      </c>
    </row>
    <row r="21" spans="1:3" ht="12.75">
      <c r="A21" s="115" t="s">
        <v>335</v>
      </c>
      <c r="B21" s="174"/>
      <c r="C21" s="175"/>
    </row>
    <row r="22" spans="1:3" ht="12.75">
      <c r="A22" s="106" t="s">
        <v>336</v>
      </c>
      <c r="B22" s="176" t="e">
        <f>B8/B19</f>
        <v>#DIV/0!</v>
      </c>
      <c r="C22" s="175"/>
    </row>
    <row r="23" spans="1:2" ht="12.75">
      <c r="A23" s="106" t="s">
        <v>337</v>
      </c>
      <c r="B23" s="176" t="e">
        <f>B9/B20</f>
        <v>#DIV/0!</v>
      </c>
    </row>
    <row r="24" spans="1:2" ht="12.75">
      <c r="A24" s="106" t="s">
        <v>338</v>
      </c>
      <c r="B24" s="176" t="e">
        <f>B10/B20</f>
        <v>#DIV/0!</v>
      </c>
    </row>
    <row r="25" spans="1:2" ht="12.75">
      <c r="A25" s="106" t="s">
        <v>339</v>
      </c>
      <c r="B25" s="176" t="e">
        <f>B11/B20</f>
        <v>#DIV/0!</v>
      </c>
    </row>
    <row r="26" spans="1:2" ht="12.75">
      <c r="A26" s="106" t="s">
        <v>340</v>
      </c>
      <c r="B26" s="176" t="e">
        <f>B23/(B22/1000)</f>
        <v>#DIV/0!</v>
      </c>
    </row>
    <row r="27" spans="1:2" ht="12.75">
      <c r="A27" s="106" t="s">
        <v>341</v>
      </c>
      <c r="B27" s="176" t="e">
        <f>B24/(B22/1000)</f>
        <v>#DIV/0!</v>
      </c>
    </row>
    <row r="28" spans="1:2" ht="12.75">
      <c r="A28" s="106"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309</v>
      </c>
      <c r="B5" s="105" t="s">
        <v>249</v>
      </c>
      <c r="C5" s="105" t="s">
        <v>60</v>
      </c>
      <c r="D5" s="105" t="s">
        <v>343</v>
      </c>
      <c r="E5" s="118" t="s">
        <v>251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344</v>
      </c>
      <c r="B10" s="178"/>
      <c r="C10" s="178"/>
      <c r="D10" s="178"/>
      <c r="E10" s="178"/>
      <c r="F10" s="107"/>
      <c r="G10" s="107"/>
      <c r="H10" s="107"/>
      <c r="I10" s="107"/>
    </row>
    <row r="11" spans="1:9" ht="26.25" customHeight="1">
      <c r="A11" s="152" t="s">
        <v>253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345</v>
      </c>
      <c r="C13" s="115"/>
      <c r="D13" s="115" t="s">
        <v>346</v>
      </c>
      <c r="E13" s="115"/>
      <c r="F13" s="115" t="s">
        <v>347</v>
      </c>
      <c r="G13" s="115"/>
    </row>
    <row r="14" spans="1:7" ht="12.75">
      <c r="A14" s="84" t="s">
        <v>254</v>
      </c>
      <c r="B14" s="105" t="s">
        <v>348</v>
      </c>
      <c r="C14" s="105" t="s">
        <v>349</v>
      </c>
      <c r="D14" s="105" t="s">
        <v>348</v>
      </c>
      <c r="E14" s="105" t="s">
        <v>349</v>
      </c>
      <c r="F14" s="105" t="s">
        <v>348</v>
      </c>
      <c r="G14" s="105" t="s">
        <v>349</v>
      </c>
    </row>
    <row r="15" spans="1:7" ht="12.75">
      <c r="A15" s="161" t="s">
        <v>258</v>
      </c>
      <c r="B15" s="115"/>
      <c r="C15" s="115"/>
      <c r="D15" s="115"/>
      <c r="E15" s="115"/>
      <c r="F15" s="115"/>
      <c r="G15" s="115"/>
    </row>
    <row r="16" spans="1:7" ht="12.75">
      <c r="A16" s="161" t="s">
        <v>259</v>
      </c>
      <c r="B16" s="115"/>
      <c r="C16" s="115"/>
      <c r="D16" s="115"/>
      <c r="E16" s="115"/>
      <c r="F16" s="115"/>
      <c r="G16" s="115"/>
    </row>
    <row r="17" spans="1:7" ht="12.75">
      <c r="A17" s="161" t="s">
        <v>260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299</v>
      </c>
      <c r="B5" s="184" t="s">
        <v>58</v>
      </c>
      <c r="C5" s="184" t="s">
        <v>192</v>
      </c>
      <c r="D5" s="85" t="s">
        <v>193</v>
      </c>
      <c r="E5" s="184" t="s">
        <v>59</v>
      </c>
      <c r="F5" s="184" t="s">
        <v>192</v>
      </c>
      <c r="G5" s="184" t="s">
        <v>194</v>
      </c>
      <c r="J5" s="79"/>
    </row>
    <row r="6" spans="1:10" ht="12.75">
      <c r="A6" s="185" t="s">
        <v>350</v>
      </c>
      <c r="B6" s="186"/>
      <c r="C6" s="187"/>
      <c r="D6" s="188"/>
      <c r="E6" s="186"/>
      <c r="F6" s="187"/>
      <c r="G6" s="184"/>
      <c r="J6" s="79"/>
    </row>
    <row r="7" spans="1:10" ht="12.75">
      <c r="A7" s="189" t="s">
        <v>351</v>
      </c>
      <c r="B7" s="189"/>
      <c r="C7" s="190"/>
      <c r="D7" s="191"/>
      <c r="E7" s="189"/>
      <c r="F7" s="190"/>
      <c r="G7" s="192"/>
      <c r="J7" s="79"/>
    </row>
    <row r="8" spans="1:10" ht="12.75">
      <c r="A8" s="193" t="s">
        <v>352</v>
      </c>
      <c r="B8" s="193"/>
      <c r="C8" s="194"/>
      <c r="D8" s="191" t="s">
        <v>353</v>
      </c>
      <c r="E8" s="193"/>
      <c r="F8" s="194"/>
      <c r="G8" s="192"/>
      <c r="J8" s="79"/>
    </row>
    <row r="9" spans="1:7" ht="12.75">
      <c r="A9" s="195" t="s">
        <v>354</v>
      </c>
      <c r="B9" s="195"/>
      <c r="C9" s="196"/>
      <c r="D9" s="197" t="s">
        <v>209</v>
      </c>
      <c r="E9" s="195"/>
      <c r="F9" s="196"/>
      <c r="G9" s="192"/>
    </row>
    <row r="10" spans="1:7" ht="12.75">
      <c r="A10" s="195" t="s">
        <v>355</v>
      </c>
      <c r="B10" s="195"/>
      <c r="C10" s="196"/>
      <c r="D10" s="198" t="s">
        <v>198</v>
      </c>
      <c r="E10" s="195"/>
      <c r="F10" s="196"/>
      <c r="G10" s="192"/>
    </row>
    <row r="11" spans="1:7" ht="12.75">
      <c r="A11" s="195" t="s">
        <v>356</v>
      </c>
      <c r="B11" s="195"/>
      <c r="C11" s="196"/>
      <c r="D11" s="197" t="s">
        <v>209</v>
      </c>
      <c r="E11" s="195"/>
      <c r="F11" s="196"/>
      <c r="G11" s="192"/>
    </row>
    <row r="12" spans="1:7" ht="12.75">
      <c r="A12" s="195" t="s">
        <v>357</v>
      </c>
      <c r="B12" s="195"/>
      <c r="C12" s="196"/>
      <c r="D12" s="198" t="s">
        <v>198</v>
      </c>
      <c r="E12" s="195"/>
      <c r="F12" s="196"/>
      <c r="G12" s="192"/>
    </row>
    <row r="13" spans="1:7" ht="12.75">
      <c r="A13" s="195" t="s">
        <v>358</v>
      </c>
      <c r="B13" s="195"/>
      <c r="C13" s="196"/>
      <c r="D13" s="197" t="s">
        <v>209</v>
      </c>
      <c r="E13" s="195"/>
      <c r="F13" s="196"/>
      <c r="G13" s="192"/>
    </row>
    <row r="14" spans="1:7" ht="12.75">
      <c r="A14" s="195" t="s">
        <v>359</v>
      </c>
      <c r="B14" s="195"/>
      <c r="C14" s="196"/>
      <c r="D14" s="198" t="s">
        <v>198</v>
      </c>
      <c r="E14" s="195"/>
      <c r="F14" s="196"/>
      <c r="G14" s="192"/>
    </row>
    <row r="15" spans="1:10" ht="12.75">
      <c r="A15" s="195" t="s">
        <v>360</v>
      </c>
      <c r="B15" s="193"/>
      <c r="C15" s="194"/>
      <c r="D15" s="199" t="s">
        <v>216</v>
      </c>
      <c r="E15" s="193"/>
      <c r="F15" s="194"/>
      <c r="G15" s="192"/>
      <c r="J15" s="79"/>
    </row>
    <row r="16" spans="1:10" ht="12.75">
      <c r="A16" s="200" t="s">
        <v>361</v>
      </c>
      <c r="B16" s="193"/>
      <c r="C16" s="194"/>
      <c r="D16" s="201"/>
      <c r="E16" s="193"/>
      <c r="F16" s="194"/>
      <c r="G16" s="192"/>
      <c r="J16" s="79"/>
    </row>
    <row r="17" ht="12.75">
      <c r="G17" s="202"/>
    </row>
    <row r="18" spans="1:6" ht="39.75" customHeight="1">
      <c r="A18" s="151" t="s">
        <v>362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363</v>
      </c>
      <c r="B5" s="105" t="s">
        <v>364</v>
      </c>
      <c r="C5" s="105" t="s">
        <v>365</v>
      </c>
      <c r="D5" s="154" t="s">
        <v>307</v>
      </c>
    </row>
    <row r="6" spans="1:4" ht="12.75">
      <c r="A6" s="163" t="s">
        <v>366</v>
      </c>
      <c r="B6" s="105"/>
      <c r="C6" s="105"/>
      <c r="D6" s="154"/>
    </row>
    <row r="7" spans="1:4" ht="12.75">
      <c r="A7" s="155" t="s">
        <v>308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367</v>
      </c>
      <c r="B12" s="105" t="s">
        <v>364</v>
      </c>
      <c r="C12" s="105" t="s">
        <v>368</v>
      </c>
      <c r="D12" s="154" t="s">
        <v>307</v>
      </c>
    </row>
    <row r="13" spans="1:4" ht="12.75">
      <c r="A13" s="163" t="s">
        <v>366</v>
      </c>
      <c r="B13" s="105"/>
      <c r="C13" s="105"/>
      <c r="D13" s="154"/>
    </row>
    <row r="14" spans="1:4" ht="12.75">
      <c r="A14" s="155" t="s">
        <v>308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369</v>
      </c>
      <c r="B19" s="105" t="s">
        <v>364</v>
      </c>
      <c r="C19" s="105" t="s">
        <v>370</v>
      </c>
      <c r="D19" s="154" t="s">
        <v>307</v>
      </c>
    </row>
    <row r="20" spans="1:4" ht="12.75">
      <c r="A20" s="163" t="s">
        <v>366</v>
      </c>
      <c r="B20" s="105"/>
      <c r="C20" s="105"/>
      <c r="D20" s="154"/>
    </row>
    <row r="21" spans="1:4" ht="12.75">
      <c r="A21" s="155" t="s">
        <v>308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371</v>
      </c>
      <c r="B26" s="105" t="s">
        <v>364</v>
      </c>
      <c r="C26" s="105" t="s">
        <v>372</v>
      </c>
      <c r="D26" s="154" t="s">
        <v>307</v>
      </c>
    </row>
    <row r="27" spans="1:4" ht="12.75">
      <c r="A27" s="163" t="s">
        <v>366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373</v>
      </c>
      <c r="B5" s="105" t="s">
        <v>249</v>
      </c>
      <c r="C5" s="105" t="s">
        <v>250</v>
      </c>
      <c r="D5" s="105" t="s">
        <v>251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374</v>
      </c>
      <c r="B10" s="159"/>
      <c r="C10" s="159"/>
      <c r="D10" s="159"/>
      <c r="E10" s="131"/>
      <c r="F10" s="131"/>
      <c r="G10" s="131"/>
    </row>
    <row r="11" spans="1:7" ht="27.75" customHeight="1">
      <c r="A11" s="159" t="s">
        <v>253</v>
      </c>
      <c r="B11" s="159"/>
      <c r="C11" s="159"/>
      <c r="D11" s="159"/>
      <c r="E11" s="131"/>
      <c r="F11" s="131"/>
      <c r="G11" s="131"/>
    </row>
    <row r="12" spans="1:7" ht="12.75">
      <c r="A12" s="131"/>
      <c r="B12" s="131"/>
      <c r="C12" s="131"/>
      <c r="D12" s="131"/>
      <c r="E12" s="131"/>
      <c r="F12" s="131"/>
      <c r="G12" s="131"/>
    </row>
    <row r="13" spans="1:4" ht="12.75">
      <c r="A13" s="207"/>
      <c r="B13" s="208" t="s">
        <v>375</v>
      </c>
      <c r="C13" s="208" t="s">
        <v>192</v>
      </c>
      <c r="D13" s="208" t="s">
        <v>257</v>
      </c>
    </row>
    <row r="14" spans="1:4" ht="12.75">
      <c r="A14" s="209" t="s">
        <v>315</v>
      </c>
      <c r="B14" s="162"/>
      <c r="C14" s="210"/>
      <c r="D14" s="115"/>
    </row>
    <row r="15" spans="1:4" ht="12.75">
      <c r="A15" s="209" t="s">
        <v>316</v>
      </c>
      <c r="B15" s="162"/>
      <c r="C15" s="210"/>
      <c r="D15" s="115"/>
    </row>
    <row r="16" spans="1:4" ht="12.75">
      <c r="A16" s="211" t="s">
        <v>317</v>
      </c>
      <c r="B16" s="162"/>
      <c r="C16" s="210"/>
      <c r="D16" s="115"/>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309</v>
      </c>
      <c r="B5" s="105" t="s">
        <v>249</v>
      </c>
      <c r="C5" s="105" t="s">
        <v>343</v>
      </c>
      <c r="D5" s="118" t="s">
        <v>251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344</v>
      </c>
      <c r="B10" s="152"/>
      <c r="C10" s="152"/>
      <c r="D10" s="152"/>
      <c r="E10" s="107"/>
      <c r="F10" s="107"/>
      <c r="G10" s="107"/>
      <c r="H10" s="107"/>
      <c r="I10" s="107"/>
    </row>
    <row r="11" spans="1:9" s="79" customFormat="1" ht="26.25" customHeight="1">
      <c r="A11" s="152" t="s">
        <v>253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375</v>
      </c>
      <c r="C13" s="208" t="s">
        <v>192</v>
      </c>
      <c r="D13" s="208" t="s">
        <v>257</v>
      </c>
    </row>
    <row r="14" spans="1:4" s="79" customFormat="1" ht="12.75">
      <c r="A14" s="215" t="s">
        <v>315</v>
      </c>
      <c r="B14" s="162"/>
      <c r="C14" s="210"/>
      <c r="D14" s="115"/>
    </row>
    <row r="15" spans="1:4" s="79" customFormat="1" ht="12.75">
      <c r="A15" s="209" t="s">
        <v>316</v>
      </c>
      <c r="B15" s="162"/>
      <c r="C15" s="210"/>
      <c r="D15" s="115"/>
    </row>
    <row r="16" spans="1:4" s="79" customFormat="1" ht="12.75">
      <c r="A16" s="211" t="s">
        <v>317</v>
      </c>
      <c r="B16" s="162"/>
      <c r="C16" s="210"/>
      <c r="D16" s="115"/>
    </row>
    <row r="17" spans="1:4" s="79" customFormat="1" ht="12.75">
      <c r="A17" s="149"/>
      <c r="B17" s="216"/>
      <c r="C17" s="217"/>
      <c r="D17" s="217"/>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377</v>
      </c>
      <c r="B5" s="218" t="s">
        <v>378</v>
      </c>
      <c r="C5" s="219" t="s">
        <v>192</v>
      </c>
      <c r="D5" s="218" t="s">
        <v>379</v>
      </c>
      <c r="E5" s="219" t="s">
        <v>192</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306</v>
      </c>
      <c r="B5" s="105" t="s">
        <v>381</v>
      </c>
      <c r="C5" s="105" t="s">
        <v>382</v>
      </c>
      <c r="D5" s="105" t="s">
        <v>383</v>
      </c>
      <c r="E5" s="154" t="s">
        <v>307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376</v>
      </c>
      <c r="B11" s="159"/>
      <c r="C11" s="159"/>
      <c r="D11" s="159"/>
    </row>
    <row r="12" ht="39" customHeight="1">
      <c r="A12" s="79" t="s">
        <v>384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145601</v>
      </c>
      <c r="C12" s="27">
        <v>136538</v>
      </c>
      <c r="D12" s="27">
        <v>282139</v>
      </c>
      <c r="E12" s="28"/>
      <c r="F12" s="28"/>
      <c r="G12" s="29">
        <f>E12+F12</f>
        <v>0</v>
      </c>
      <c r="H12" s="28"/>
      <c r="I12" s="28"/>
      <c r="J12" s="29">
        <f>H12+I12</f>
        <v>0</v>
      </c>
    </row>
    <row r="13" spans="1:10" ht="12.75">
      <c r="A13" s="26" t="s">
        <v>65</v>
      </c>
      <c r="B13" s="27">
        <v>139929</v>
      </c>
      <c r="C13" s="27">
        <v>129453</v>
      </c>
      <c r="D13" s="27">
        <v>269382</v>
      </c>
      <c r="E13" s="28"/>
      <c r="F13" s="28"/>
      <c r="G13" s="29">
        <f>E13+F13</f>
        <v>0</v>
      </c>
      <c r="H13" s="28"/>
      <c r="I13" s="28"/>
      <c r="J13" s="29">
        <f>H13+I13</f>
        <v>0</v>
      </c>
    </row>
    <row r="14" spans="1:10" ht="12.75">
      <c r="A14" s="26" t="s">
        <v>66</v>
      </c>
      <c r="B14" s="27">
        <v>130778</v>
      </c>
      <c r="C14" s="27">
        <v>118279</v>
      </c>
      <c r="D14" s="27">
        <v>249057</v>
      </c>
      <c r="E14" s="28"/>
      <c r="F14" s="28"/>
      <c r="G14" s="29">
        <f>E14+F14</f>
        <v>0</v>
      </c>
      <c r="H14" s="28"/>
      <c r="I14" s="28"/>
      <c r="J14" s="29">
        <f>H14+I14</f>
        <v>0</v>
      </c>
    </row>
    <row r="15" spans="1:10" ht="12.75">
      <c r="A15" s="26" t="s">
        <v>67</v>
      </c>
      <c r="B15" s="27">
        <v>121388</v>
      </c>
      <c r="C15" s="27">
        <v>110838</v>
      </c>
      <c r="D15" s="27">
        <v>232226</v>
      </c>
      <c r="E15" s="28"/>
      <c r="F15" s="28"/>
      <c r="G15" s="29">
        <f>E15+F15</f>
        <v>0</v>
      </c>
      <c r="H15" s="28"/>
      <c r="I15" s="28"/>
      <c r="J15" s="29">
        <f>H15+I15</f>
        <v>0</v>
      </c>
    </row>
    <row r="16" spans="1:10" ht="12.75">
      <c r="A16" s="26" t="s">
        <v>68</v>
      </c>
      <c r="B16" s="27">
        <v>272036</v>
      </c>
      <c r="C16" s="27">
        <v>161530</v>
      </c>
      <c r="D16" s="27">
        <v>433566</v>
      </c>
      <c r="E16" s="28"/>
      <c r="F16" s="28"/>
      <c r="G16" s="29">
        <f>E16+F16</f>
        <v>0</v>
      </c>
      <c r="H16" s="28"/>
      <c r="I16" s="28"/>
      <c r="J16" s="29">
        <f>H16+I16</f>
        <v>0</v>
      </c>
    </row>
    <row r="17" spans="1:10" ht="12.75">
      <c r="A17" s="26" t="s">
        <v>69</v>
      </c>
      <c r="B17" s="27">
        <v>483657</v>
      </c>
      <c r="C17" s="27">
        <v>178137</v>
      </c>
      <c r="D17" s="27">
        <v>661794</v>
      </c>
      <c r="E17" s="28"/>
      <c r="F17" s="28"/>
      <c r="G17" s="29">
        <f>E17+F17</f>
        <v>0</v>
      </c>
      <c r="H17" s="28"/>
      <c r="I17" s="28"/>
      <c r="J17" s="29">
        <f>H17+I17</f>
        <v>0</v>
      </c>
    </row>
    <row r="18" spans="1:10" ht="12.75">
      <c r="A18" s="26" t="s">
        <v>70</v>
      </c>
      <c r="B18" s="27">
        <v>489879</v>
      </c>
      <c r="C18" s="27">
        <v>150482</v>
      </c>
      <c r="D18" s="27">
        <v>640361</v>
      </c>
      <c r="E18" s="28"/>
      <c r="F18" s="28"/>
      <c r="G18" s="29">
        <f>E18+F18</f>
        <v>0</v>
      </c>
      <c r="H18" s="28"/>
      <c r="I18" s="28"/>
      <c r="J18" s="29">
        <f>H18+I18</f>
        <v>0</v>
      </c>
    </row>
    <row r="19" spans="1:10" ht="12.75">
      <c r="A19" s="26" t="s">
        <v>71</v>
      </c>
      <c r="B19" s="27">
        <v>386762</v>
      </c>
      <c r="C19" s="27">
        <v>113844</v>
      </c>
      <c r="D19" s="27">
        <v>500606</v>
      </c>
      <c r="E19" s="28"/>
      <c r="F19" s="28"/>
      <c r="G19" s="29">
        <f>E19+F19</f>
        <v>0</v>
      </c>
      <c r="H19" s="28"/>
      <c r="I19" s="28"/>
      <c r="J19" s="29">
        <f>H19+I19</f>
        <v>0</v>
      </c>
    </row>
    <row r="20" spans="1:10" ht="12.75">
      <c r="A20" s="26" t="s">
        <v>72</v>
      </c>
      <c r="B20" s="27">
        <v>262718</v>
      </c>
      <c r="C20" s="27">
        <v>78543</v>
      </c>
      <c r="D20" s="27">
        <v>341261</v>
      </c>
      <c r="E20" s="28"/>
      <c r="F20" s="28"/>
      <c r="G20" s="29">
        <f>E20+F20</f>
        <v>0</v>
      </c>
      <c r="H20" s="28"/>
      <c r="I20" s="28"/>
      <c r="J20" s="29">
        <f>H20+I20</f>
        <v>0</v>
      </c>
    </row>
    <row r="21" spans="1:10" ht="12.75">
      <c r="A21" s="26" t="s">
        <v>73</v>
      </c>
      <c r="B21" s="27">
        <v>174459</v>
      </c>
      <c r="C21" s="27">
        <v>51311</v>
      </c>
      <c r="D21" s="27">
        <v>225770</v>
      </c>
      <c r="E21" s="28"/>
      <c r="F21" s="28"/>
      <c r="G21" s="29">
        <f>E21+F21</f>
        <v>0</v>
      </c>
      <c r="H21" s="28"/>
      <c r="I21" s="28"/>
      <c r="J21" s="29">
        <f>H21+I21</f>
        <v>0</v>
      </c>
    </row>
    <row r="22" spans="1:10" ht="12.75">
      <c r="A22" s="26" t="s">
        <v>74</v>
      </c>
      <c r="B22" s="27">
        <v>107339</v>
      </c>
      <c r="C22" s="27">
        <v>31539</v>
      </c>
      <c r="D22" s="27">
        <v>138878</v>
      </c>
      <c r="E22" s="28"/>
      <c r="F22" s="28"/>
      <c r="G22" s="29">
        <f>E22+F22</f>
        <v>0</v>
      </c>
      <c r="H22" s="28"/>
      <c r="I22" s="28"/>
      <c r="J22" s="29">
        <f>H22+I22</f>
        <v>0</v>
      </c>
    </row>
    <row r="23" spans="1:10" ht="12.75">
      <c r="A23" s="26" t="s">
        <v>75</v>
      </c>
      <c r="B23" s="27">
        <v>51303</v>
      </c>
      <c r="C23" s="27">
        <v>15804</v>
      </c>
      <c r="D23" s="27">
        <v>67107</v>
      </c>
      <c r="E23" s="28"/>
      <c r="F23" s="28"/>
      <c r="G23" s="29">
        <f>E23+F23</f>
        <v>0</v>
      </c>
      <c r="H23" s="28"/>
      <c r="I23" s="28"/>
      <c r="J23" s="29">
        <f>H23+I23</f>
        <v>0</v>
      </c>
    </row>
    <row r="24" spans="1:10" ht="12.75">
      <c r="A24" s="26" t="s">
        <v>76</v>
      </c>
      <c r="B24" s="27">
        <v>18820</v>
      </c>
      <c r="C24" s="27">
        <v>8527</v>
      </c>
      <c r="D24" s="27">
        <v>27347</v>
      </c>
      <c r="E24" s="28"/>
      <c r="F24" s="28"/>
      <c r="G24" s="29">
        <f>E24+F24</f>
        <v>0</v>
      </c>
      <c r="H24" s="28"/>
      <c r="I24" s="28"/>
      <c r="J24" s="29">
        <f>H24+I24</f>
        <v>0</v>
      </c>
    </row>
    <row r="25" spans="1:10" ht="12.75">
      <c r="A25" s="26" t="s">
        <v>77</v>
      </c>
      <c r="B25" s="27">
        <v>19790</v>
      </c>
      <c r="C25" s="27">
        <v>13739</v>
      </c>
      <c r="D25" s="27">
        <v>33529</v>
      </c>
      <c r="E25" s="28"/>
      <c r="F25" s="28"/>
      <c r="G25" s="29">
        <f>E25+F25</f>
        <v>0</v>
      </c>
      <c r="H25" s="28"/>
      <c r="I25" s="28"/>
      <c r="J25" s="29">
        <f>H25+I25</f>
        <v>0</v>
      </c>
    </row>
    <row r="26" spans="1:10" ht="12.75">
      <c r="A26" s="26" t="s">
        <v>63</v>
      </c>
      <c r="B26" s="29">
        <f>SUM(B12:B25)</f>
        <v>2804459</v>
      </c>
      <c r="C26" s="29">
        <f>SUM(C12:C25)</f>
        <v>1298564</v>
      </c>
      <c r="D26" s="27">
        <v>4103023</v>
      </c>
      <c r="E26" s="29">
        <f>SUM(E12:E25)</f>
        <v>0</v>
      </c>
      <c r="F26" s="29">
        <f>SUM(F12:F25)</f>
        <v>0</v>
      </c>
      <c r="G26" s="29">
        <f>E26+F26</f>
        <v>0</v>
      </c>
      <c r="H26" s="29">
        <f>SUM(H12:H25)</f>
        <v>0</v>
      </c>
      <c r="I26" s="29">
        <f>SUM(I12:I25)</f>
        <v>0</v>
      </c>
      <c r="J26" s="29">
        <f>H26+I26</f>
        <v>0</v>
      </c>
    </row>
    <row r="27" spans="1:10" ht="12.75">
      <c r="A27" s="30" t="s">
        <v>78</v>
      </c>
      <c r="B27" s="31"/>
      <c r="C27" s="32">
        <f>SUM(C15:C20)</f>
        <v>793374</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94.252</v>
      </c>
      <c r="C41" s="45" t="s">
        <v>93</v>
      </c>
      <c r="D41" s="46"/>
      <c r="E41" s="47"/>
      <c r="F41" s="46"/>
      <c r="G41" s="47"/>
    </row>
    <row r="42" spans="1:7" s="48" customFormat="1" ht="12.75">
      <c r="A42" s="26" t="s">
        <v>98</v>
      </c>
      <c r="B42" s="44">
        <v>5.6</v>
      </c>
      <c r="C42" s="45" t="s">
        <v>93</v>
      </c>
      <c r="D42" s="46"/>
      <c r="E42" s="47"/>
      <c r="F42" s="46"/>
      <c r="G42" s="47"/>
    </row>
    <row r="43" spans="1:7" s="48" customFormat="1" ht="12.75">
      <c r="A43" s="43" t="s">
        <v>99</v>
      </c>
      <c r="B43" s="44">
        <v>6.6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108</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113</v>
      </c>
      <c r="C63" s="45" t="s">
        <v>93</v>
      </c>
      <c r="D63" s="46"/>
      <c r="E63" s="47"/>
      <c r="F63" s="46"/>
      <c r="G63" s="47"/>
    </row>
    <row r="64" spans="1:7" s="12" customFormat="1" ht="12.75">
      <c r="A64" s="43" t="s">
        <v>126</v>
      </c>
      <c r="B64" s="44"/>
      <c r="C64" s="45"/>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385</v>
      </c>
    </row>
    <row r="4" ht="12.75">
      <c r="A4" s="81"/>
    </row>
    <row r="5" spans="1:3" ht="12.75" customHeight="1">
      <c r="A5" s="62" t="s">
        <v>386</v>
      </c>
      <c r="B5" s="236"/>
      <c r="C5" s="3"/>
    </row>
    <row r="6" spans="1:3" ht="12.75" customHeight="1">
      <c r="A6" s="237" t="s">
        <v>387</v>
      </c>
      <c r="B6" s="238"/>
      <c r="C6" s="3"/>
    </row>
    <row r="7" spans="1:3" ht="12.75" customHeight="1">
      <c r="A7" s="239" t="s">
        <v>388</v>
      </c>
      <c r="B7" s="239"/>
      <c r="C7" s="240" t="s">
        <v>284</v>
      </c>
    </row>
    <row r="8" spans="1:3" ht="12.75" customHeight="1">
      <c r="A8" s="241" t="s">
        <v>389</v>
      </c>
      <c r="B8" s="241"/>
      <c r="C8" s="242" t="s">
        <v>284</v>
      </c>
    </row>
    <row r="9" spans="1:3" ht="12.75" customHeight="1">
      <c r="A9" s="241" t="s">
        <v>390</v>
      </c>
      <c r="B9" s="241"/>
      <c r="C9" s="242" t="s">
        <v>284</v>
      </c>
    </row>
    <row r="10" spans="1:3" ht="12.75" customHeight="1">
      <c r="A10" s="237" t="s">
        <v>391</v>
      </c>
      <c r="B10" s="238"/>
      <c r="C10" s="3"/>
    </row>
    <row r="11" spans="1:3" ht="12.75" customHeight="1">
      <c r="A11" s="243" t="s">
        <v>392</v>
      </c>
      <c r="B11" s="244">
        <f>B7*B8*B9</f>
        <v>0</v>
      </c>
      <c r="C11" s="3"/>
    </row>
    <row r="12" spans="1:3" ht="20.25" customHeight="1">
      <c r="A12" s="245" t="s">
        <v>393</v>
      </c>
      <c r="B12" s="246">
        <f>B5*B11</f>
        <v>0</v>
      </c>
      <c r="C12" s="79"/>
    </row>
    <row r="13" spans="1:3" ht="12.75">
      <c r="A13" s="247" t="s">
        <v>394</v>
      </c>
      <c r="B13" s="248">
        <f>B5-B12</f>
        <v>0</v>
      </c>
      <c r="C13" s="79"/>
    </row>
    <row r="14" ht="12.75">
      <c r="A14" s="3"/>
    </row>
    <row r="15" ht="12.75">
      <c r="A15" s="3" t="s">
        <v>395</v>
      </c>
    </row>
    <row r="16" ht="12.75">
      <c r="A16" s="3" t="s">
        <v>396</v>
      </c>
    </row>
    <row r="17" ht="12.75">
      <c r="A17" s="249" t="s">
        <v>397</v>
      </c>
    </row>
    <row r="19" ht="12.75">
      <c r="A19" s="250" t="s">
        <v>398</v>
      </c>
    </row>
    <row r="20" ht="12.75">
      <c r="A20" s="250" t="s">
        <v>399</v>
      </c>
    </row>
    <row r="21" ht="12.75">
      <c r="A21" s="250" t="s">
        <v>400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401</v>
      </c>
    </row>
    <row r="5" spans="1:3" ht="12.75">
      <c r="A5" s="62" t="s">
        <v>402</v>
      </c>
      <c r="B5" s="236"/>
      <c r="C5" s="3"/>
    </row>
    <row r="6" spans="1:3" ht="12.75">
      <c r="A6" s="251" t="s">
        <v>387</v>
      </c>
      <c r="B6" s="251"/>
      <c r="C6" s="3"/>
    </row>
    <row r="7" spans="1:3" ht="12.75">
      <c r="A7" s="247" t="s">
        <v>403</v>
      </c>
      <c r="B7" s="247"/>
      <c r="C7" s="240" t="s">
        <v>284</v>
      </c>
    </row>
    <row r="8" spans="1:3" ht="12.75">
      <c r="A8" s="247" t="s">
        <v>404</v>
      </c>
      <c r="B8" s="247"/>
      <c r="C8" s="242" t="s">
        <v>284</v>
      </c>
    </row>
    <row r="9" spans="1:3" ht="12.75">
      <c r="A9" s="247" t="s">
        <v>405</v>
      </c>
      <c r="B9" s="247"/>
      <c r="C9" s="252" t="s">
        <v>284</v>
      </c>
    </row>
    <row r="10" spans="1:3" ht="12.75">
      <c r="A10" s="251" t="s">
        <v>391</v>
      </c>
      <c r="B10" s="251"/>
      <c r="C10" s="3"/>
    </row>
    <row r="11" spans="1:3" ht="12.75">
      <c r="A11" s="62" t="s">
        <v>406</v>
      </c>
      <c r="B11" s="253">
        <f>B7*B8*B9</f>
        <v>0</v>
      </c>
      <c r="C11" s="3"/>
    </row>
    <row r="12" spans="1:3" ht="12.75">
      <c r="A12" s="62" t="s">
        <v>407</v>
      </c>
      <c r="B12" s="253">
        <f>B5-(B11*B5)</f>
        <v>0</v>
      </c>
      <c r="C12" s="3"/>
    </row>
    <row r="14" ht="12.75">
      <c r="A14" s="3" t="s">
        <v>130</v>
      </c>
    </row>
    <row r="15" ht="12.75">
      <c r="A15" s="3" t="s">
        <v>408</v>
      </c>
    </row>
    <row r="16" ht="12.75">
      <c r="A16" s="3" t="s">
        <v>409</v>
      </c>
    </row>
    <row r="17" spans="1:3" ht="12.75" customHeight="1">
      <c r="A17" s="254" t="s">
        <v>410</v>
      </c>
      <c r="B17" s="254"/>
      <c r="C17" s="254"/>
    </row>
    <row r="19" spans="1:3" ht="12.75" customHeight="1">
      <c r="A19" s="255" t="s">
        <v>411</v>
      </c>
      <c r="B19" s="255"/>
      <c r="C19" s="255"/>
    </row>
    <row r="20" spans="1:3" ht="12.75" customHeight="1">
      <c r="A20" s="255" t="s">
        <v>412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413</v>
      </c>
      <c r="B5" s="256"/>
      <c r="C5" s="256"/>
      <c r="D5" s="256"/>
      <c r="E5" s="256"/>
    </row>
    <row r="6" spans="1:5" ht="15" customHeight="1">
      <c r="A6" s="257"/>
      <c r="B6" s="258" t="s">
        <v>59</v>
      </c>
      <c r="C6" s="258"/>
      <c r="D6" s="258"/>
      <c r="E6" s="259" t="s">
        <v>271</v>
      </c>
    </row>
    <row r="7" spans="1:5" ht="12.75">
      <c r="A7" s="260" t="s">
        <v>299</v>
      </c>
      <c r="B7" s="261" t="s">
        <v>414</v>
      </c>
      <c r="C7" s="261" t="s">
        <v>415</v>
      </c>
      <c r="D7" s="262" t="s">
        <v>416</v>
      </c>
      <c r="E7" s="257"/>
    </row>
    <row r="8" spans="1:5" ht="12.75" customHeight="1">
      <c r="A8" s="261" t="s">
        <v>417</v>
      </c>
      <c r="B8" s="263">
        <f>'RHD-E2.4'!E6</f>
        <v>0</v>
      </c>
      <c r="C8" s="264">
        <f>'RHD-E2.4'!E7</f>
        <v>0</v>
      </c>
      <c r="D8" s="264">
        <f>'RHD-E2.4'!F7</f>
        <v>0</v>
      </c>
      <c r="E8" s="265" t="s">
        <v>418</v>
      </c>
    </row>
    <row r="9" spans="1:5" ht="12.75" customHeight="1">
      <c r="A9" s="261" t="s">
        <v>419</v>
      </c>
      <c r="B9" s="264">
        <f>'RHD-E2.4'!E8</f>
        <v>0</v>
      </c>
      <c r="C9" s="264">
        <f>'RHD-E2.4'!E9</f>
        <v>0</v>
      </c>
      <c r="D9" s="264">
        <f>'RHD-E2.4'!F9</f>
        <v>0</v>
      </c>
      <c r="E9" s="266" t="s">
        <v>418</v>
      </c>
    </row>
    <row r="10" spans="1:5" ht="12.75" customHeight="1">
      <c r="A10" s="261" t="s">
        <v>420</v>
      </c>
      <c r="B10" s="263">
        <f>'RHD-E2.4'!E6+'RHD-E2.4'!E8</f>
        <v>0</v>
      </c>
      <c r="C10" s="264">
        <f>('RHD-E2.4'!E7+'RHD-E2.4'!E9)</f>
        <v>0</v>
      </c>
      <c r="D10" s="267"/>
      <c r="E10" s="266" t="s">
        <v>418</v>
      </c>
    </row>
    <row r="11" spans="1:5" ht="12.75" customHeight="1">
      <c r="A11" s="261" t="s">
        <v>421</v>
      </c>
      <c r="B11" s="264">
        <f>'RHD-E1.1'!E19</f>
        <v>0</v>
      </c>
      <c r="C11" s="264">
        <f>'RHD-E1.1'!E11</f>
        <v>0</v>
      </c>
      <c r="D11" s="264">
        <f>'RHD-E1.1'!F11</f>
        <v>0</v>
      </c>
      <c r="E11" s="268" t="s">
        <v>422</v>
      </c>
    </row>
    <row r="12" spans="1:5" ht="12.75">
      <c r="A12" s="257"/>
      <c r="B12" s="257"/>
      <c r="C12" s="257"/>
      <c r="D12" s="257"/>
      <c r="E12" s="257"/>
    </row>
    <row r="13" spans="1:5" ht="12.75">
      <c r="A13" s="269" t="s">
        <v>423</v>
      </c>
      <c r="B13" s="257"/>
      <c r="C13" s="257"/>
      <c r="D13" s="257"/>
      <c r="E13" s="257"/>
    </row>
    <row r="14" spans="1:5" ht="15" customHeight="1">
      <c r="A14" s="257"/>
      <c r="B14" s="258" t="s">
        <v>59</v>
      </c>
      <c r="C14" s="258"/>
      <c r="D14" s="258"/>
      <c r="E14" s="259" t="s">
        <v>271</v>
      </c>
    </row>
    <row r="15" spans="1:5" ht="12.75">
      <c r="A15" s="260" t="s">
        <v>299</v>
      </c>
      <c r="B15" s="261" t="s">
        <v>414</v>
      </c>
      <c r="C15" s="261" t="s">
        <v>424</v>
      </c>
      <c r="D15" s="262" t="s">
        <v>416</v>
      </c>
      <c r="E15" s="257"/>
    </row>
    <row r="16" spans="1:5" ht="12.75" customHeight="1">
      <c r="A16" s="261" t="s">
        <v>425</v>
      </c>
      <c r="B16" s="263">
        <f>'RHD-E3.4'!E7</f>
        <v>0</v>
      </c>
      <c r="C16" s="260"/>
      <c r="D16" s="260"/>
      <c r="E16" s="265" t="s">
        <v>426</v>
      </c>
    </row>
    <row r="17" spans="1:5" ht="12.75" customHeight="1">
      <c r="A17" s="261" t="s">
        <v>427</v>
      </c>
      <c r="B17" s="263">
        <f>'RHD-E3.4'!E9</f>
        <v>0</v>
      </c>
      <c r="C17" s="263">
        <f>'RHD-E3.4'!E10</f>
        <v>0</v>
      </c>
      <c r="D17" s="264">
        <f>'RHD-E3.4'!F10</f>
        <v>0</v>
      </c>
      <c r="E17" s="266" t="s">
        <v>426</v>
      </c>
    </row>
    <row r="18" spans="1:5" ht="12.75" customHeight="1">
      <c r="A18" s="261" t="s">
        <v>428</v>
      </c>
      <c r="B18" s="263">
        <f>'RHD-E3.4'!E11</f>
        <v>0</v>
      </c>
      <c r="C18" s="263">
        <f>'RHD-E3.4'!E12</f>
        <v>0</v>
      </c>
      <c r="D18" s="264">
        <f>'RHD-E3.4'!F12</f>
        <v>0</v>
      </c>
      <c r="E18" s="266" t="s">
        <v>426</v>
      </c>
    </row>
    <row r="19" spans="1:5" ht="12.75" customHeight="1">
      <c r="A19" s="261" t="s">
        <v>429</v>
      </c>
      <c r="B19" s="263">
        <f>'RHD-E3.4'!E13</f>
        <v>0</v>
      </c>
      <c r="C19" s="263">
        <f>'RHD-E3.4'!E14</f>
        <v>0</v>
      </c>
      <c r="D19" s="264">
        <f>'RHD-E3.4'!F14</f>
        <v>0</v>
      </c>
      <c r="E19" s="266" t="s">
        <v>426</v>
      </c>
    </row>
    <row r="20" spans="1:5" ht="29.25" customHeight="1">
      <c r="A20" s="261" t="s">
        <v>430</v>
      </c>
      <c r="B20" s="263">
        <f>'RHD-E3.4'!E15</f>
        <v>0</v>
      </c>
      <c r="C20" s="260"/>
      <c r="D20" s="264">
        <f>'RHD-E3.4'!F15</f>
        <v>0</v>
      </c>
      <c r="E20" s="268" t="s">
        <v>426</v>
      </c>
    </row>
    <row r="22" ht="12.75">
      <c r="A22" s="79" t="s">
        <v>268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431</v>
      </c>
      <c r="B5" s="271" t="s">
        <v>432</v>
      </c>
      <c r="C5" s="271"/>
      <c r="D5" s="272"/>
      <c r="E5" s="273"/>
      <c r="F5" s="3"/>
    </row>
    <row r="6" spans="1:6" ht="12.75">
      <c r="A6" s="274" t="s">
        <v>299</v>
      </c>
      <c r="B6" s="274" t="s">
        <v>414</v>
      </c>
      <c r="C6" s="274" t="s">
        <v>433</v>
      </c>
      <c r="D6" s="272"/>
      <c r="E6" s="273"/>
      <c r="F6" s="3"/>
    </row>
    <row r="7" spans="1:6" ht="12.75">
      <c r="A7" s="274" t="s">
        <v>434</v>
      </c>
      <c r="B7" s="275"/>
      <c r="C7" s="275"/>
      <c r="D7" s="272"/>
      <c r="E7" s="273"/>
      <c r="F7" s="3"/>
    </row>
    <row r="8" spans="1:6" ht="12.75">
      <c r="A8" s="274" t="s">
        <v>435</v>
      </c>
      <c r="B8" s="275"/>
      <c r="C8" s="275"/>
      <c r="D8" s="272"/>
      <c r="E8" s="273"/>
      <c r="F8" s="3"/>
    </row>
    <row r="9" spans="1:6" ht="12.75">
      <c r="A9" s="273"/>
      <c r="B9" s="273"/>
      <c r="C9" s="273"/>
      <c r="D9" s="273"/>
      <c r="E9" s="12"/>
      <c r="F9" s="3"/>
    </row>
    <row r="10" spans="1:6" ht="12.75">
      <c r="A10" s="276" t="s">
        <v>436</v>
      </c>
      <c r="B10" s="276" t="s">
        <v>437</v>
      </c>
      <c r="C10" s="277"/>
      <c r="D10" s="277"/>
      <c r="E10" s="273"/>
      <c r="F10" s="3"/>
    </row>
    <row r="11" spans="1:6" ht="12.75">
      <c r="A11" s="278" t="s">
        <v>438</v>
      </c>
      <c r="B11" s="278" t="s">
        <v>439</v>
      </c>
      <c r="C11" s="278" t="s">
        <v>440</v>
      </c>
      <c r="D11" s="278" t="s">
        <v>441</v>
      </c>
      <c r="E11" s="273"/>
      <c r="F11" s="3"/>
    </row>
    <row r="12" spans="1:6" ht="12.75">
      <c r="A12" s="278" t="s">
        <v>442</v>
      </c>
      <c r="B12" s="278"/>
      <c r="C12" s="278"/>
      <c r="D12" s="278"/>
      <c r="E12" s="273"/>
      <c r="F12" s="3"/>
    </row>
    <row r="13" spans="1:6" ht="12.75">
      <c r="A13" s="278" t="s">
        <v>443</v>
      </c>
      <c r="B13" s="278"/>
      <c r="C13" s="278"/>
      <c r="D13" s="278"/>
      <c r="E13" s="273"/>
      <c r="F13" s="3"/>
    </row>
    <row r="14" spans="1:6" ht="12.75">
      <c r="A14" s="261" t="s">
        <v>444</v>
      </c>
      <c r="B14" s="278"/>
      <c r="C14" s="278"/>
      <c r="D14" s="278"/>
      <c r="E14" s="273"/>
      <c r="F14" s="3"/>
    </row>
    <row r="15" spans="1:6" ht="12.75">
      <c r="A15" s="278" t="s">
        <v>445</v>
      </c>
      <c r="B15" s="278"/>
      <c r="C15" s="278"/>
      <c r="D15" s="278"/>
      <c r="E15" s="273"/>
      <c r="F15" s="3"/>
    </row>
    <row r="16" spans="1:6" ht="12.75">
      <c r="A16" s="278" t="s">
        <v>446</v>
      </c>
      <c r="B16" s="278"/>
      <c r="C16" s="278"/>
      <c r="D16" s="278"/>
      <c r="E16" s="273"/>
      <c r="F16" s="3"/>
    </row>
    <row r="17" spans="1:6" ht="12.75">
      <c r="A17" s="278" t="s">
        <v>447</v>
      </c>
      <c r="B17" s="278"/>
      <c r="C17" s="278"/>
      <c r="D17" s="278"/>
      <c r="E17" s="273"/>
      <c r="F17" s="3"/>
    </row>
    <row r="18" spans="1:6" ht="12.75">
      <c r="A18" s="257"/>
      <c r="B18" s="257"/>
      <c r="C18" s="257"/>
      <c r="D18" s="257"/>
      <c r="E18" s="12"/>
      <c r="F18" s="3"/>
    </row>
    <row r="19" spans="1:6" ht="12.75">
      <c r="A19" s="276" t="s">
        <v>448</v>
      </c>
      <c r="B19" s="276" t="s">
        <v>449</v>
      </c>
      <c r="C19" s="277"/>
      <c r="D19" s="277"/>
      <c r="E19" s="273"/>
      <c r="F19" s="3"/>
    </row>
    <row r="20" spans="1:6" ht="12.75">
      <c r="A20" s="278" t="s">
        <v>438</v>
      </c>
      <c r="B20" s="278" t="s">
        <v>439</v>
      </c>
      <c r="C20" s="278" t="s">
        <v>440</v>
      </c>
      <c r="D20" s="278" t="s">
        <v>441</v>
      </c>
      <c r="E20" s="273"/>
      <c r="F20" s="3"/>
    </row>
    <row r="21" spans="1:6" ht="12.75">
      <c r="A21" s="278" t="s">
        <v>442</v>
      </c>
      <c r="B21" s="278"/>
      <c r="C21" s="278"/>
      <c r="D21" s="278"/>
      <c r="E21" s="273"/>
      <c r="F21" s="3"/>
    </row>
    <row r="22" spans="1:6" ht="12.75">
      <c r="A22" s="278" t="s">
        <v>443</v>
      </c>
      <c r="B22" s="278"/>
      <c r="C22" s="278"/>
      <c r="D22" s="278"/>
      <c r="E22" s="273"/>
      <c r="F22" s="3"/>
    </row>
    <row r="23" spans="1:6" ht="12.75">
      <c r="A23" s="261" t="s">
        <v>444</v>
      </c>
      <c r="B23" s="278"/>
      <c r="C23" s="278"/>
      <c r="D23" s="278"/>
      <c r="E23" s="273"/>
      <c r="F23" s="3"/>
    </row>
    <row r="24" spans="1:6" ht="12.75">
      <c r="A24" s="278" t="s">
        <v>445</v>
      </c>
      <c r="B24" s="278"/>
      <c r="C24" s="278"/>
      <c r="D24" s="278"/>
      <c r="E24" s="273"/>
      <c r="F24" s="3"/>
    </row>
    <row r="25" spans="1:6" ht="12.75">
      <c r="A25" s="278" t="s">
        <v>446</v>
      </c>
      <c r="B25" s="278"/>
      <c r="C25" s="278"/>
      <c r="D25" s="278"/>
      <c r="E25" s="273"/>
      <c r="F25" s="3"/>
    </row>
    <row r="26" spans="1:6" ht="12.75">
      <c r="A26" s="278" t="s">
        <v>447</v>
      </c>
      <c r="B26" s="278"/>
      <c r="C26" s="278"/>
      <c r="D26" s="278"/>
      <c r="E26" s="273"/>
      <c r="F26" s="3"/>
    </row>
    <row r="27" spans="1:6" ht="12.75">
      <c r="A27" s="257"/>
      <c r="B27" s="257"/>
      <c r="C27" s="257"/>
      <c r="D27" s="257"/>
      <c r="E27" s="12"/>
      <c r="F27" s="3"/>
    </row>
    <row r="28" spans="1:6" ht="12.75">
      <c r="A28" s="276" t="s">
        <v>450</v>
      </c>
      <c r="B28" s="276" t="s">
        <v>451</v>
      </c>
      <c r="C28" s="277"/>
      <c r="D28" s="277"/>
      <c r="E28" s="273"/>
      <c r="F28" s="3"/>
    </row>
    <row r="29" spans="1:6" ht="12.75">
      <c r="A29" s="278" t="s">
        <v>438</v>
      </c>
      <c r="B29" s="278" t="s">
        <v>439</v>
      </c>
      <c r="C29" s="278" t="s">
        <v>452</v>
      </c>
      <c r="D29" s="278" t="s">
        <v>453</v>
      </c>
      <c r="E29" s="273"/>
      <c r="F29" s="3"/>
    </row>
    <row r="30" spans="1:6" ht="12.75">
      <c r="A30" s="278" t="s">
        <v>454</v>
      </c>
      <c r="B30" s="278"/>
      <c r="C30" s="278"/>
      <c r="D30" s="278"/>
      <c r="E30" s="273"/>
      <c r="F30" s="3"/>
    </row>
    <row r="31" spans="1:6" ht="12.75">
      <c r="A31" s="278" t="s">
        <v>455</v>
      </c>
      <c r="B31" s="278"/>
      <c r="C31" s="278"/>
      <c r="D31" s="278"/>
      <c r="E31" s="273"/>
      <c r="F31" s="3"/>
    </row>
    <row r="32" spans="1:6" ht="12.75">
      <c r="A32" s="278" t="s">
        <v>456</v>
      </c>
      <c r="B32" s="278"/>
      <c r="C32" s="278"/>
      <c r="D32" s="278"/>
      <c r="E32" s="273"/>
      <c r="F32" s="3"/>
    </row>
    <row r="33" spans="1:6" ht="12.75">
      <c r="A33" s="278" t="s">
        <v>457</v>
      </c>
      <c r="B33" s="278"/>
      <c r="C33" s="278"/>
      <c r="D33" s="278"/>
      <c r="E33" s="273"/>
      <c r="F33" s="3"/>
    </row>
    <row r="34" spans="1:6" ht="12.75">
      <c r="A34" s="278" t="s">
        <v>447</v>
      </c>
      <c r="B34" s="278"/>
      <c r="C34" s="278"/>
      <c r="D34" s="278"/>
      <c r="E34" s="273"/>
      <c r="F34" s="3"/>
    </row>
    <row r="35" spans="1:6" ht="12.75">
      <c r="A35" s="257"/>
      <c r="B35" s="257"/>
      <c r="C35" s="257"/>
      <c r="D35" s="257"/>
      <c r="E35" s="273"/>
      <c r="F35" s="3"/>
    </row>
    <row r="36" spans="1:6" ht="12.75">
      <c r="A36" s="276" t="s">
        <v>458</v>
      </c>
      <c r="B36" s="276" t="s">
        <v>459</v>
      </c>
      <c r="C36" s="277"/>
      <c r="D36" s="277"/>
      <c r="E36" s="12"/>
      <c r="F36" s="3"/>
    </row>
    <row r="37" spans="1:6" ht="12.75">
      <c r="A37" s="278" t="s">
        <v>438</v>
      </c>
      <c r="B37" s="278" t="s">
        <v>439</v>
      </c>
      <c r="C37" s="278" t="s">
        <v>452</v>
      </c>
      <c r="D37" s="278" t="s">
        <v>453</v>
      </c>
      <c r="E37" s="273"/>
      <c r="F37" s="3"/>
    </row>
    <row r="38" spans="1:6" ht="12.75">
      <c r="A38" s="278" t="s">
        <v>454</v>
      </c>
      <c r="B38" s="278"/>
      <c r="C38" s="278"/>
      <c r="D38" s="278"/>
      <c r="E38" s="273"/>
      <c r="F38" s="3"/>
    </row>
    <row r="39" spans="1:6" ht="12.75">
      <c r="A39" s="278" t="s">
        <v>455</v>
      </c>
      <c r="B39" s="278"/>
      <c r="C39" s="278"/>
      <c r="D39" s="278"/>
      <c r="E39" s="273"/>
      <c r="F39" s="3"/>
    </row>
    <row r="40" spans="1:6" ht="12.75">
      <c r="A40" s="278" t="s">
        <v>456</v>
      </c>
      <c r="B40" s="278"/>
      <c r="C40" s="278"/>
      <c r="D40" s="278"/>
      <c r="E40" s="273"/>
      <c r="F40" s="3"/>
    </row>
    <row r="41" spans="1:6" ht="12.75">
      <c r="A41" s="278" t="s">
        <v>457</v>
      </c>
      <c r="B41" s="278"/>
      <c r="C41" s="278"/>
      <c r="D41" s="278"/>
      <c r="E41" s="273"/>
      <c r="F41" s="3"/>
    </row>
    <row r="42" spans="1:6" ht="12.75">
      <c r="A42" s="278" t="s">
        <v>447</v>
      </c>
      <c r="B42" s="278"/>
      <c r="C42" s="278"/>
      <c r="D42" s="278"/>
      <c r="E42" s="273"/>
      <c r="F42" s="3"/>
    </row>
    <row r="43" spans="1:6" ht="12.75">
      <c r="A43" s="273"/>
      <c r="B43" s="273"/>
      <c r="C43" s="273"/>
      <c r="D43" s="273"/>
      <c r="E43" s="12"/>
      <c r="F43" s="3"/>
    </row>
    <row r="44" spans="1:6" ht="12.75">
      <c r="A44" s="279" t="s">
        <v>460</v>
      </c>
      <c r="B44" s="279" t="s">
        <v>461</v>
      </c>
      <c r="C44" s="280"/>
      <c r="D44" s="280"/>
      <c r="E44" s="280"/>
      <c r="F44" s="3"/>
    </row>
    <row r="45" spans="1:6" ht="12.75">
      <c r="A45" s="281"/>
      <c r="B45" s="281" t="s">
        <v>462</v>
      </c>
      <c r="C45" s="281"/>
      <c r="D45" s="281" t="s">
        <v>463</v>
      </c>
      <c r="E45" s="281"/>
      <c r="F45" s="3"/>
    </row>
    <row r="46" spans="1:6" ht="12.75">
      <c r="A46" s="282" t="s">
        <v>299</v>
      </c>
      <c r="B46" s="282" t="s">
        <v>464</v>
      </c>
      <c r="C46" s="282" t="s">
        <v>465</v>
      </c>
      <c r="D46" s="282" t="s">
        <v>464</v>
      </c>
      <c r="E46" s="282" t="s">
        <v>465</v>
      </c>
      <c r="F46" s="3"/>
    </row>
    <row r="47" spans="1:6" ht="12.75">
      <c r="A47" s="281" t="s">
        <v>466</v>
      </c>
      <c r="B47" s="281"/>
      <c r="C47" s="281"/>
      <c r="D47" s="281"/>
      <c r="E47" s="281"/>
      <c r="F47" s="3"/>
    </row>
    <row r="48" spans="1:6" ht="12.75">
      <c r="A48" s="282" t="s">
        <v>467</v>
      </c>
      <c r="B48" s="283">
        <f>'RHD-NA1'!B8</f>
        <v>0</v>
      </c>
      <c r="C48" s="283">
        <f>'RHD-NA1'!C8</f>
        <v>0</v>
      </c>
      <c r="D48" s="284"/>
      <c r="E48" s="284"/>
      <c r="F48" s="3"/>
    </row>
    <row r="49" spans="1:6" ht="12.75">
      <c r="A49" s="282" t="s">
        <v>468</v>
      </c>
      <c r="B49" s="285">
        <f>'RHD-NA1'!B9</f>
        <v>0</v>
      </c>
      <c r="C49" s="285">
        <f>'RHD-NA1'!C9</f>
        <v>0</v>
      </c>
      <c r="D49" s="284"/>
      <c r="E49" s="284"/>
      <c r="F49" s="3"/>
    </row>
    <row r="50" spans="1:6" ht="12.75">
      <c r="A50" s="282" t="s">
        <v>469</v>
      </c>
      <c r="B50" s="283">
        <f>'RHD-NA1'!B10</f>
        <v>0</v>
      </c>
      <c r="C50" s="283">
        <f>'RHD-NA1'!C10</f>
        <v>0</v>
      </c>
      <c r="D50" s="284"/>
      <c r="E50" s="284"/>
      <c r="F50" s="3"/>
    </row>
    <row r="51" spans="1:6" ht="12.75">
      <c r="A51" s="281" t="s">
        <v>470</v>
      </c>
      <c r="B51" s="281"/>
      <c r="C51" s="281"/>
      <c r="D51" s="281"/>
      <c r="E51" s="281"/>
      <c r="F51" s="3"/>
    </row>
    <row r="52" spans="1:6" ht="12.75">
      <c r="A52" s="282" t="s">
        <v>201</v>
      </c>
      <c r="B52" s="284"/>
      <c r="C52" s="284"/>
      <c r="D52" s="284"/>
      <c r="E52" s="284"/>
      <c r="F52" s="3"/>
    </row>
    <row r="53" spans="1:6" ht="12.75">
      <c r="A53" s="281" t="s">
        <v>471</v>
      </c>
      <c r="B53" s="281"/>
      <c r="C53" s="281"/>
      <c r="D53" s="281"/>
      <c r="E53" s="281"/>
      <c r="F53" s="3"/>
    </row>
    <row r="54" spans="1:6" ht="12.75">
      <c r="A54" s="282" t="s">
        <v>472</v>
      </c>
      <c r="B54" s="283">
        <f>'RHD-NA1'!B17</f>
        <v>0</v>
      </c>
      <c r="C54" s="283">
        <f>'RHD-NA1'!D17</f>
        <v>0</v>
      </c>
      <c r="D54" s="284"/>
      <c r="E54" s="284"/>
      <c r="F54" s="3"/>
    </row>
    <row r="55" spans="1:6" ht="12.75">
      <c r="A55" s="282" t="s">
        <v>473</v>
      </c>
      <c r="B55" s="283">
        <f>'RHD-NA1'!B18</f>
        <v>0</v>
      </c>
      <c r="C55" s="283">
        <f>'RHD-NA1'!D18</f>
        <v>0</v>
      </c>
      <c r="D55" s="284"/>
      <c r="E55" s="284"/>
      <c r="F55" s="3"/>
    </row>
    <row r="56" spans="1:6" ht="12.75">
      <c r="A56" s="282" t="s">
        <v>474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c r="C15" s="45" t="s">
        <v>139</v>
      </c>
      <c r="D15" s="46"/>
      <c r="E15" s="47"/>
      <c r="F15" s="46"/>
      <c r="G15" s="47"/>
      <c r="M15" s="69"/>
    </row>
    <row r="16" spans="1:13" s="68" customFormat="1" ht="25.5" customHeight="1">
      <c r="A16" s="53" t="s">
        <v>145</v>
      </c>
      <c r="B16" s="44" t="s">
        <v>146</v>
      </c>
      <c r="C16" s="45" t="s">
        <v>139</v>
      </c>
      <c r="D16" s="46"/>
      <c r="E16" s="47"/>
      <c r="F16" s="46"/>
      <c r="G16" s="47"/>
      <c r="M16" s="73"/>
    </row>
    <row r="17" spans="1:13" s="68" customFormat="1" ht="12.75" customHeight="1">
      <c r="A17" s="53" t="s">
        <v>147</v>
      </c>
      <c r="B17" s="44" t="s">
        <v>148</v>
      </c>
      <c r="C17" s="45" t="s">
        <v>139</v>
      </c>
      <c r="D17" s="46"/>
      <c r="E17" s="47"/>
      <c r="F17" s="46"/>
      <c r="G17" s="47"/>
      <c r="M17" s="69"/>
    </row>
    <row r="18" spans="1:13" s="68" customFormat="1" ht="12.75" customHeight="1">
      <c r="A18" s="53" t="s">
        <v>149</v>
      </c>
      <c r="B18" s="44" t="s">
        <v>150</v>
      </c>
      <c r="C18" s="45" t="s">
        <v>139</v>
      </c>
      <c r="D18" s="46"/>
      <c r="E18" s="47"/>
      <c r="F18" s="46"/>
      <c r="G18" s="47"/>
      <c r="M18" s="69"/>
    </row>
    <row r="19" spans="1:13" s="68" customFormat="1" ht="24" customHeight="1">
      <c r="A19" s="53" t="s">
        <v>151</v>
      </c>
      <c r="B19" s="44" t="s">
        <v>152</v>
      </c>
      <c r="C19" s="45" t="s">
        <v>139</v>
      </c>
      <c r="D19" s="46"/>
      <c r="E19" s="47"/>
      <c r="F19" s="46"/>
      <c r="G19" s="47"/>
      <c r="M19" s="69"/>
    </row>
    <row r="20" spans="1:7" s="68" customFormat="1" ht="12.75">
      <c r="A20" s="74"/>
      <c r="B20" s="74"/>
      <c r="C20" s="74"/>
      <c r="D20" s="74"/>
      <c r="E20" s="74"/>
      <c r="F20" s="74"/>
      <c r="G20" s="74"/>
    </row>
    <row r="21" spans="1:7" s="68" customFormat="1" ht="12.75">
      <c r="A21" s="61" t="s">
        <v>153</v>
      </c>
      <c r="B21" s="61" t="s">
        <v>88</v>
      </c>
      <c r="C21" s="61" t="s">
        <v>81</v>
      </c>
      <c r="D21" s="61" t="s">
        <v>89</v>
      </c>
      <c r="E21" s="61" t="s">
        <v>81</v>
      </c>
      <c r="F21" s="61" t="s">
        <v>90</v>
      </c>
      <c r="G21" s="61" t="s">
        <v>81</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191</v>
      </c>
      <c r="B6" s="99"/>
      <c r="C6" s="99" t="s">
        <v>225</v>
      </c>
      <c r="D6" s="99" t="s">
        <v>226</v>
      </c>
      <c r="E6" s="99" t="s">
        <v>227</v>
      </c>
      <c r="F6" s="101"/>
    </row>
    <row r="7" spans="1:6" ht="12.75">
      <c r="A7" s="89" t="s">
        <v>228</v>
      </c>
      <c r="B7" s="90"/>
      <c r="C7" s="90"/>
      <c r="D7" s="90" t="s">
        <v>229</v>
      </c>
      <c r="E7" s="91"/>
      <c r="F7" s="101"/>
    </row>
    <row r="8" spans="1:5" ht="12.75">
      <c r="A8" s="92" t="s">
        <v>197</v>
      </c>
      <c r="B8" s="92"/>
      <c r="C8" s="102" t="s">
        <v>198</v>
      </c>
      <c r="D8" s="102" t="s">
        <v>230</v>
      </c>
      <c r="E8" s="102" t="s">
        <v>231</v>
      </c>
    </row>
    <row r="9" spans="1:5" ht="12.75">
      <c r="A9" s="92" t="s">
        <v>199</v>
      </c>
      <c r="B9" s="92"/>
      <c r="C9" s="102" t="s">
        <v>198</v>
      </c>
      <c r="D9" s="102"/>
      <c r="E9" s="102"/>
    </row>
    <row r="10" spans="1:5" ht="12.75">
      <c r="A10" s="92" t="s">
        <v>200</v>
      </c>
      <c r="B10" s="92"/>
      <c r="C10" s="102" t="s">
        <v>198</v>
      </c>
      <c r="D10" s="102" t="s">
        <v>230</v>
      </c>
      <c r="E10" s="102" t="s">
        <v>231</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232</v>
      </c>
      <c r="B17" s="90"/>
      <c r="C17" s="90"/>
      <c r="D17" s="90"/>
      <c r="E17" s="91"/>
      <c r="F17" s="101"/>
    </row>
    <row r="18" spans="1:6" ht="12.75">
      <c r="A18" s="92" t="s">
        <v>208</v>
      </c>
      <c r="B18" s="92"/>
      <c r="C18" s="102" t="s">
        <v>209</v>
      </c>
      <c r="D18" s="102" t="s">
        <v>233</v>
      </c>
      <c r="E18" s="102" t="s">
        <v>234</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235</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236</v>
      </c>
      <c r="E30" s="103" t="s">
        <v>237</v>
      </c>
      <c r="F30" s="101"/>
    </row>
    <row r="31" spans="1:6" ht="12.75">
      <c r="A31" s="92" t="s">
        <v>217</v>
      </c>
      <c r="B31" s="93"/>
      <c r="C31" s="103" t="s">
        <v>209</v>
      </c>
      <c r="D31" s="103" t="s">
        <v>238</v>
      </c>
      <c r="E31" s="103" t="s">
        <v>239</v>
      </c>
      <c r="F31" s="101"/>
    </row>
    <row r="32" spans="1:6" ht="12.75">
      <c r="A32" s="92" t="s">
        <v>218</v>
      </c>
      <c r="B32" s="93"/>
      <c r="C32" s="103" t="s">
        <v>209</v>
      </c>
      <c r="D32" s="103" t="s">
        <v>240</v>
      </c>
      <c r="E32" s="103" t="s">
        <v>241</v>
      </c>
      <c r="F32" s="101"/>
    </row>
    <row r="33" spans="1:6" ht="12.75">
      <c r="A33" s="92" t="s">
        <v>219</v>
      </c>
      <c r="B33" s="93"/>
      <c r="C33" s="103" t="s">
        <v>209</v>
      </c>
      <c r="D33" s="103" t="s">
        <v>242</v>
      </c>
      <c r="E33" s="103" t="s">
        <v>243</v>
      </c>
      <c r="F33" s="101"/>
    </row>
    <row r="34" spans="1:6" ht="12.75">
      <c r="A34" s="92" t="s">
        <v>220</v>
      </c>
      <c r="B34" s="93"/>
      <c r="C34" s="103" t="s">
        <v>198</v>
      </c>
      <c r="D34" s="103" t="s">
        <v>244</v>
      </c>
      <c r="E34" s="103" t="s">
        <v>245</v>
      </c>
      <c r="F34" s="101"/>
    </row>
    <row r="35" spans="1:6" ht="12.75">
      <c r="A35" s="92" t="s">
        <v>221</v>
      </c>
      <c r="B35" s="93"/>
      <c r="C35" s="103" t="s">
        <v>198</v>
      </c>
      <c r="D35" s="103" t="s">
        <v>246</v>
      </c>
      <c r="E35" s="103" t="s">
        <v>247</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248</v>
      </c>
      <c r="B5" s="105" t="s">
        <v>249</v>
      </c>
      <c r="C5" s="105" t="s">
        <v>250</v>
      </c>
      <c r="D5" s="105" t="s">
        <v>251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252</v>
      </c>
      <c r="B11" s="108"/>
      <c r="C11" s="108"/>
      <c r="D11" s="108"/>
    </row>
    <row r="12" spans="1:4" ht="26.25" customHeight="1">
      <c r="A12" s="109" t="s">
        <v>253</v>
      </c>
      <c r="B12" s="109"/>
      <c r="C12" s="109"/>
      <c r="D12" s="109"/>
    </row>
    <row r="13" ht="12.75"/>
    <row r="14" spans="1:4" ht="12.75">
      <c r="A14" s="84" t="s">
        <v>254</v>
      </c>
      <c r="B14" s="84" t="s">
        <v>255</v>
      </c>
      <c r="C14" s="84" t="s">
        <v>256</v>
      </c>
      <c r="D14" s="84" t="s">
        <v>257</v>
      </c>
    </row>
    <row r="15" spans="1:4" ht="15" customHeight="1">
      <c r="A15" s="92" t="s">
        <v>258</v>
      </c>
      <c r="B15" s="92"/>
      <c r="C15" s="92"/>
      <c r="D15" s="92"/>
    </row>
    <row r="16" spans="1:4" ht="12.75">
      <c r="A16" s="92" t="s">
        <v>259</v>
      </c>
      <c r="B16" s="92"/>
      <c r="C16" s="92"/>
      <c r="D16" s="92"/>
    </row>
    <row r="17" spans="1:4" ht="12.75">
      <c r="A17" s="92" t="s">
        <v>260</v>
      </c>
      <c r="B17" s="92"/>
      <c r="C17" s="92"/>
      <c r="D17" s="92"/>
    </row>
    <row r="18" spans="1:4" ht="12.75">
      <c r="A18" s="84" t="s">
        <v>254</v>
      </c>
      <c r="B18" s="84" t="s">
        <v>261</v>
      </c>
      <c r="C18" s="110" t="s">
        <v>262</v>
      </c>
      <c r="D18" s="84" t="s">
        <v>257</v>
      </c>
    </row>
    <row r="19" spans="1:4" ht="15" customHeight="1">
      <c r="A19" s="92" t="s">
        <v>258</v>
      </c>
      <c r="B19" s="92"/>
      <c r="C19" s="92"/>
      <c r="D19" s="92"/>
    </row>
    <row r="20" spans="1:4" ht="15" customHeight="1">
      <c r="A20" s="92" t="s">
        <v>259</v>
      </c>
      <c r="B20" s="92"/>
      <c r="C20" s="92"/>
      <c r="D20" s="92"/>
    </row>
    <row r="21" spans="1:4" ht="15" customHeight="1">
      <c r="A21" s="92" t="s">
        <v>260</v>
      </c>
      <c r="B21" s="92"/>
      <c r="C21" s="92"/>
      <c r="D21" s="92"/>
    </row>
    <row r="23" ht="15" customHeight="1">
      <c r="A23" s="111" t="s">
        <v>263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264</v>
      </c>
      <c r="B5" s="112"/>
      <c r="C5" s="112"/>
      <c r="D5" s="112"/>
      <c r="E5" s="101"/>
    </row>
    <row r="6" spans="1:5" ht="26.25" customHeight="1">
      <c r="A6" s="113" t="s">
        <v>253</v>
      </c>
      <c r="B6" s="113"/>
      <c r="C6" s="113"/>
      <c r="D6" s="113"/>
      <c r="E6" s="101"/>
    </row>
    <row r="7" spans="1:5" ht="12.75">
      <c r="A7" s="114"/>
      <c r="B7" s="114"/>
      <c r="C7" s="114"/>
      <c r="D7" s="114"/>
      <c r="E7" s="101"/>
    </row>
    <row r="8" spans="1:5" ht="12.75">
      <c r="A8" s="84" t="s">
        <v>254</v>
      </c>
      <c r="B8" s="84" t="s">
        <v>265</v>
      </c>
      <c r="C8" s="84" t="s">
        <v>266</v>
      </c>
      <c r="D8" s="84" t="s">
        <v>257</v>
      </c>
      <c r="E8" s="101"/>
    </row>
    <row r="9" spans="1:5" ht="12.75">
      <c r="A9" s="92" t="s">
        <v>258</v>
      </c>
      <c r="B9" s="86"/>
      <c r="C9" s="86"/>
      <c r="D9" s="86"/>
      <c r="E9" s="101"/>
    </row>
    <row r="10" spans="1:5" ht="12.75">
      <c r="A10" s="92" t="s">
        <v>259</v>
      </c>
      <c r="B10" s="86"/>
      <c r="C10" s="86"/>
      <c r="D10" s="86"/>
      <c r="E10" s="101"/>
    </row>
    <row r="11" spans="1:5" ht="12.75">
      <c r="A11" s="92" t="s">
        <v>260</v>
      </c>
      <c r="B11" s="86"/>
      <c r="C11" s="86"/>
      <c r="D11" s="86"/>
      <c r="E11" s="101"/>
    </row>
    <row r="12" spans="1:4" ht="12.75">
      <c r="A12" s="101"/>
      <c r="B12" s="101"/>
      <c r="C12" s="101"/>
      <c r="D12" s="101"/>
    </row>
    <row r="13" spans="1:5" ht="12.75">
      <c r="A13" s="84" t="s">
        <v>254</v>
      </c>
      <c r="B13" s="84" t="s">
        <v>261</v>
      </c>
      <c r="C13" s="110" t="s">
        <v>267</v>
      </c>
      <c r="D13" s="84" t="s">
        <v>257</v>
      </c>
      <c r="E13" s="101"/>
    </row>
    <row r="14" spans="1:5" ht="12.75">
      <c r="A14" s="92" t="s">
        <v>258</v>
      </c>
      <c r="B14" s="86"/>
      <c r="C14" s="86"/>
      <c r="D14" s="86"/>
      <c r="E14" s="101"/>
    </row>
    <row r="15" spans="1:5" ht="12.75">
      <c r="A15" s="92" t="s">
        <v>259</v>
      </c>
      <c r="B15" s="86"/>
      <c r="C15" s="86"/>
      <c r="D15" s="86"/>
      <c r="E15" s="101"/>
    </row>
    <row r="16" spans="1:5" ht="12.75">
      <c r="A16" s="92" t="s">
        <v>260</v>
      </c>
      <c r="B16" s="86"/>
      <c r="C16" s="86"/>
      <c r="D16" s="86"/>
      <c r="E16" s="101"/>
    </row>
    <row r="17" spans="1:4" ht="12.75">
      <c r="A17" s="101"/>
      <c r="B17" s="101"/>
      <c r="C17" s="101"/>
      <c r="D17" s="101"/>
    </row>
    <row r="19" ht="15" customHeight="1">
      <c r="A19" s="111" t="s">
        <v>268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269</v>
      </c>
      <c r="C5" s="115" t="s">
        <v>270</v>
      </c>
      <c r="D5" s="116" t="s">
        <v>271</v>
      </c>
    </row>
    <row r="6" spans="1:3" ht="12.75">
      <c r="A6" s="106" t="s">
        <v>272</v>
      </c>
      <c r="B6" s="117"/>
      <c r="C6" s="117"/>
    </row>
    <row r="7" spans="1:3" ht="12.75">
      <c r="A7" s="118" t="s">
        <v>273</v>
      </c>
      <c r="B7" s="119"/>
      <c r="C7" s="119"/>
    </row>
    <row r="8" spans="1:3" ht="12.75">
      <c r="A8" s="106" t="s">
        <v>274</v>
      </c>
      <c r="B8" s="117"/>
      <c r="C8" s="117"/>
    </row>
    <row r="9" spans="1:3" ht="12.75">
      <c r="A9" s="106" t="s">
        <v>275</v>
      </c>
      <c r="B9" s="117"/>
      <c r="C9" s="117"/>
    </row>
    <row r="10" spans="1:3" ht="12.75">
      <c r="A10" s="106" t="s">
        <v>276</v>
      </c>
      <c r="B10" s="117"/>
      <c r="C10" s="117"/>
    </row>
    <row r="11" spans="1:3" ht="12.75">
      <c r="A11" s="106" t="s">
        <v>277</v>
      </c>
      <c r="B11" s="117"/>
      <c r="C11" s="117"/>
    </row>
    <row r="12" spans="1:3" s="122" customFormat="1" ht="12.75">
      <c r="A12" s="120" t="s">
        <v>278</v>
      </c>
      <c r="B12" s="121">
        <f>B8+B10</f>
        <v>0</v>
      </c>
      <c r="C12" s="121">
        <f>C8+C10</f>
        <v>0</v>
      </c>
    </row>
    <row r="13" spans="1:3" s="122" customFormat="1" ht="12.75">
      <c r="A13" s="120" t="s">
        <v>279</v>
      </c>
      <c r="B13" s="121">
        <f>B9+B11</f>
        <v>0</v>
      </c>
      <c r="C13" s="121">
        <f>C9+C11</f>
        <v>0</v>
      </c>
    </row>
    <row r="14" spans="1:3" ht="12.75">
      <c r="A14" s="106" t="s">
        <v>280</v>
      </c>
      <c r="B14" s="117"/>
      <c r="C14" s="117"/>
    </row>
    <row r="15" spans="1:3" ht="12.75">
      <c r="A15" s="118" t="s">
        <v>281</v>
      </c>
      <c r="B15" s="119"/>
      <c r="C15" s="119"/>
    </row>
    <row r="16" spans="1:3" ht="12.75">
      <c r="A16" s="106" t="s">
        <v>282</v>
      </c>
      <c r="B16" s="121" t="e">
        <f>B8/(B13/1000)</f>
        <v>#DIV/0!</v>
      </c>
      <c r="C16" s="121" t="e">
        <f>C8/(C13/1000)</f>
        <v>#DIV/0!</v>
      </c>
    </row>
    <row r="17" spans="1:4" ht="12.75">
      <c r="A17" s="117" t="s">
        <v>283</v>
      </c>
      <c r="B17" s="123"/>
      <c r="C17" s="123"/>
      <c r="D17" s="124" t="s">
        <v>284</v>
      </c>
    </row>
    <row r="18" spans="1:4" ht="12.75">
      <c r="A18" s="106" t="s">
        <v>285</v>
      </c>
      <c r="B18" s="123"/>
      <c r="C18" s="123"/>
      <c r="D18" s="125" t="s">
        <v>284</v>
      </c>
    </row>
    <row r="19" spans="1:3" ht="12.75">
      <c r="A19" s="106" t="s">
        <v>286</v>
      </c>
      <c r="B19" s="121" t="e">
        <f>B16/B17</f>
        <v>#DIV/0!</v>
      </c>
      <c r="C19" s="121" t="e">
        <f>C16/C17</f>
        <v>#DIV/0!</v>
      </c>
    </row>
    <row r="20" spans="1:3" ht="12.75">
      <c r="A20" s="106" t="s">
        <v>287</v>
      </c>
      <c r="B20" s="121" t="e">
        <f>B8/B17</f>
        <v>#DIV/0!</v>
      </c>
      <c r="C20" s="121" t="e">
        <f>C8/C17</f>
        <v>#DIV/0!</v>
      </c>
    </row>
    <row r="21" spans="1:3" ht="12.75">
      <c r="A21" s="106" t="s">
        <v>288</v>
      </c>
      <c r="B21" s="121" t="e">
        <f>B8/(B17*B18)</f>
        <v>#DIV/0!</v>
      </c>
      <c r="C21" s="121" t="e">
        <f>C8/(C17*C18)</f>
        <v>#DIV/0!</v>
      </c>
    </row>
    <row r="22" spans="1:3" ht="12.75">
      <c r="A22" s="118" t="s">
        <v>289</v>
      </c>
      <c r="B22" s="119"/>
      <c r="C22" s="119"/>
    </row>
    <row r="23" spans="1:3" ht="12.75">
      <c r="A23" s="106" t="s">
        <v>290</v>
      </c>
      <c r="B23" s="121" t="e">
        <f>B10/(B13/1000)</f>
        <v>#DIV/0!</v>
      </c>
      <c r="C23" s="121" t="e">
        <f>C10/(C13/1000)</f>
        <v>#DIV/0!</v>
      </c>
    </row>
    <row r="24" spans="1:4" ht="12.75">
      <c r="A24" s="117" t="s">
        <v>291</v>
      </c>
      <c r="B24" s="123"/>
      <c r="C24" s="123"/>
      <c r="D24" s="124" t="s">
        <v>284</v>
      </c>
    </row>
    <row r="25" spans="1:4" ht="12.75">
      <c r="A25" s="106" t="s">
        <v>292</v>
      </c>
      <c r="B25" s="123"/>
      <c r="C25" s="123"/>
      <c r="D25" s="125" t="s">
        <v>284</v>
      </c>
    </row>
    <row r="26" spans="1:3" ht="12.75">
      <c r="A26" s="106" t="s">
        <v>293</v>
      </c>
      <c r="B26" s="121" t="e">
        <f>B23/B24</f>
        <v>#DIV/0!</v>
      </c>
      <c r="C26" s="121" t="e">
        <f>C23/C24</f>
        <v>#DIV/0!</v>
      </c>
    </row>
    <row r="27" spans="1:3" ht="12.75">
      <c r="A27" s="106" t="s">
        <v>294</v>
      </c>
      <c r="B27" s="121" t="e">
        <f>B10/B24</f>
        <v>#DIV/0!</v>
      </c>
      <c r="C27" s="121" t="e">
        <f>C10/C24</f>
        <v>#DIV/0!</v>
      </c>
    </row>
    <row r="28" spans="1:3" ht="12.75">
      <c r="A28" s="106" t="s">
        <v>295</v>
      </c>
      <c r="B28" s="121" t="e">
        <f>B10/(B24*B25)</f>
        <v>#DIV/0!</v>
      </c>
      <c r="C28" s="121" t="e">
        <f>C10/(C24*C25)</f>
        <v>#DIV/0!</v>
      </c>
    </row>
    <row r="29" spans="1:3" ht="12" customHeight="1">
      <c r="A29" s="107"/>
      <c r="B29" s="107"/>
      <c r="C29" s="107"/>
    </row>
    <row r="30" spans="1:4" ht="12.75" customHeight="1">
      <c r="A30" s="126" t="s">
        <v>296</v>
      </c>
      <c r="B30" s="126"/>
      <c r="C30" s="126"/>
      <c r="D30" s="127"/>
    </row>
    <row r="31" spans="1:4" ht="12.75" customHeight="1">
      <c r="A31" s="113" t="s">
        <v>253</v>
      </c>
      <c r="B31" s="113"/>
      <c r="C31" s="113"/>
      <c r="D31" s="114"/>
    </row>
    <row r="32" spans="1:4" ht="12" customHeight="1">
      <c r="A32" s="128"/>
      <c r="B32" s="128"/>
      <c r="C32" s="129"/>
      <c r="D32" s="114"/>
    </row>
    <row r="33" spans="1:3" ht="12.75">
      <c r="A33" s="105" t="s">
        <v>297</v>
      </c>
      <c r="B33" s="105" t="s">
        <v>265</v>
      </c>
      <c r="C33" s="130" t="s">
        <v>256</v>
      </c>
    </row>
    <row r="34" spans="1:3" ht="12.75">
      <c r="A34" s="106" t="s">
        <v>258</v>
      </c>
      <c r="B34" s="106"/>
      <c r="C34" s="106"/>
    </row>
    <row r="35" spans="1:3" ht="12.75">
      <c r="A35" s="106" t="s">
        <v>259</v>
      </c>
      <c r="B35" s="106"/>
      <c r="C35" s="106"/>
    </row>
    <row r="36" spans="1:3" ht="12.75">
      <c r="A36" s="106" t="s">
        <v>260</v>
      </c>
      <c r="B36" s="106"/>
      <c r="C36" s="106"/>
    </row>
    <row r="37" spans="1:3" ht="12.75">
      <c r="A37" s="105" t="s">
        <v>297</v>
      </c>
      <c r="B37" s="105" t="s">
        <v>298</v>
      </c>
      <c r="C37" s="105" t="s">
        <v>262</v>
      </c>
    </row>
    <row r="38" spans="1:3" ht="12.75">
      <c r="A38" s="106" t="s">
        <v>258</v>
      </c>
      <c r="B38" s="106"/>
      <c r="C38" s="106"/>
    </row>
    <row r="39" spans="1:3" ht="12.75">
      <c r="A39" s="106" t="s">
        <v>259</v>
      </c>
      <c r="B39" s="106"/>
      <c r="C39" s="106"/>
    </row>
    <row r="40" spans="1:3" ht="12.75">
      <c r="A40" s="106" t="s">
        <v>260</v>
      </c>
      <c r="B40" s="106"/>
      <c r="C40" s="106"/>
    </row>
    <row r="42" ht="12.75">
      <c r="A42" s="111"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299</v>
      </c>
      <c r="B5" s="133" t="s">
        <v>58</v>
      </c>
      <c r="C5" s="134" t="s">
        <v>192</v>
      </c>
      <c r="D5" s="135" t="s">
        <v>193</v>
      </c>
      <c r="E5" s="133" t="s">
        <v>59</v>
      </c>
      <c r="F5" s="136" t="s">
        <v>192</v>
      </c>
      <c r="G5" s="134" t="s">
        <v>194</v>
      </c>
      <c r="H5" s="131"/>
      <c r="I5" s="131"/>
    </row>
    <row r="6" spans="1:9" ht="12.75">
      <c r="A6" s="137" t="s">
        <v>300</v>
      </c>
      <c r="B6" s="117"/>
      <c r="C6" s="138"/>
      <c r="D6" s="139" t="s">
        <v>209</v>
      </c>
      <c r="E6" s="117"/>
      <c r="F6" s="138"/>
      <c r="G6" s="140"/>
      <c r="H6" s="131"/>
      <c r="I6" s="131"/>
    </row>
    <row r="7" spans="1:9" ht="12.75">
      <c r="A7" s="141" t="s">
        <v>301</v>
      </c>
      <c r="B7" s="117"/>
      <c r="C7" s="138"/>
      <c r="D7" s="142" t="s">
        <v>198</v>
      </c>
      <c r="E7" s="117"/>
      <c r="F7" s="138"/>
      <c r="G7" s="140"/>
      <c r="H7" s="131"/>
      <c r="I7" s="131"/>
    </row>
    <row r="8" spans="1:9" ht="12.75">
      <c r="A8" s="137" t="s">
        <v>302</v>
      </c>
      <c r="B8" s="143"/>
      <c r="C8" s="144"/>
      <c r="D8" s="145"/>
      <c r="E8" s="143"/>
      <c r="F8" s="144"/>
      <c r="G8" s="146"/>
      <c r="I8" s="131"/>
    </row>
    <row r="9" spans="1:9" ht="12.75">
      <c r="A9" s="141" t="s">
        <v>303</v>
      </c>
      <c r="B9" s="143"/>
      <c r="C9" s="144"/>
      <c r="D9" s="147" t="s">
        <v>198</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304</v>
      </c>
      <c r="B13" s="151"/>
      <c r="C13" s="151"/>
      <c r="D13" s="151"/>
      <c r="E13" s="151"/>
      <c r="F13" s="151"/>
      <c r="G13" s="151"/>
      <c r="I13" s="131"/>
    </row>
    <row r="14" spans="1:9" ht="12.75">
      <c r="A14" s="131"/>
      <c r="B14" s="131"/>
      <c r="C14" s="131"/>
      <c r="D14" s="131"/>
      <c r="E14" s="131"/>
      <c r="F14" s="131"/>
      <c r="G14" s="131"/>
      <c r="I14" s="131"/>
    </row>
    <row r="15" spans="1:9" ht="12.75">
      <c r="A15" s="111" t="s">
        <v>268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