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<sst xmlns="http://schemas.openxmlformats.org/spreadsheetml/2006/main" count="1024" uniqueCount="613">
  <si>
    <t>PHG Needs Assessment Calculator</t>
  </si>
  <si>
    <t>United Arab Emirates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</si>
  <si>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</si>
  <si>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</si>
  <si>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</si>
  <si>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</si>
  <si>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</si>
  <si>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</si>
  <si>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</si>
  <si>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</si>
  <si>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</si>
  <si>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</si>
  <si>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</si>
  <si>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</si>
  <si>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</si>
  <si>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</si>
  <si>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</si>
  <si>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</si>
  <si>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</si>
  <si>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</si>
  <si>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</si>
  <si>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</si>
  <si>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</si>
  <si>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</si>
  <si>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</si>
  <si>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</si>
  <si>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</si>
  <si>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</si>
  <si>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</si>
  <si>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</si>
  <si>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</si>
  <si>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</si>
  <si>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</si>
  <si>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</si>
  <si>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</si>
  <si>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</si>
  <si>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</si>
  <si>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</si>
  <si>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</si>
  <si>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</si>
  <si>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</si>
  <si>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</si>
  <si>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</si>
  <si>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</si>
  <si>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</si>
  <si>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</si>
  <si>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</si>
  <si>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</si>
  <si>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</si>
  <si>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</si>
  <si>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</si>
  <si>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</si>
  <si>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</si>
  <si>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</si>
  <si>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</si>
  <si>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</si>
  <si>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</si>
  <si>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</si>
  <si>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</si>
  <si>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</si>
  <si>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</si>
  <si>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</si>
  <si>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</si>
  <si>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</si>
  <si>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</si>
  <si>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</si>
  <si>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</si>
  <si>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</si>
  <si>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</si>
  <si>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</si>
  <si>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</si>
  <si>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</si>
  <si>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</si>
  <si>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</si>
  <si>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</si>
  <si>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</si>
  <si>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</si>
  <si>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</si>
  <si>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</si>
  <si>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</si>
  <si>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</si>
  <si>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</si>
  <si>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</si>
  <si>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</si>
  <si>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</si>
  <si>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</si>
  <si>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</si>
  <si>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</si>
  <si>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</si>
  <si>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</si>
  <si>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</si>
  <si>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</si>
  <si>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</si>
  <si>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</si>
  <si>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</si>
  <si>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</si>
  <si>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</si>
  <si>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</si>
  <si>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</si>
  <si>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</si>
  <si>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</si>
  <si>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</si>
  <si>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</si>
  <si>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</si>
  <si>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</si>
  <si>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</si>
  <si>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</si>
  <si>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</si>
  <si>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</si>
  <si>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</si>
  <si>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</si>
  <si>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</si>
  <si>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</si>
  <si>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</si>
  <si>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</si>
  <si>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</si>
  <si>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</si>
  <si>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</si>
  <si>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</si>
  <si>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</si>
  <si>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</si>
  <si>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</si>
  <si>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</si>
  <si>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</si>
  <si>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</si>
  <si>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</si>
  <si>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</si>
  <si>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</si>
  <si>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</si>
  <si>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</si>
  <si>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</si>
  <si>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</si>
  <si>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</si>
  <si>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</si>
  <si>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</si>
  <si>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</si>
  <si>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</si>
  <si>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</si>
  <si>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</si>
  <si>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</si>
  <si>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</si>
  <si>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</si>
  <si>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</si>
  <si>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</si>
  <si>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</si>
  <si>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</si>
  <si>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</si>
  <si>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</si>
  <si>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</si>
  <si>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</si>
  <si>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</si>
  <si>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</si>
  <si>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</si>
  <si>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</si>
  <si>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</si>
  <si>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</si>
  <si>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</si>
  <si>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</si>
  <si>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</si>
  <si>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</si>
  <si>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</si>
  <si>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</si>
  <si>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</si>
  <si>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</si>
  <si>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</si>
  <si>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</si>
  <si>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</si>
  <si>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</si>
  <si>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</si>
  <si>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</si>
  <si>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</si>
  <si>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</si>
  <si>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</si>
  <si>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</si>
  <si>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</si>
  <si>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</si>
  <si>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</si>
  <si>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</si>
  <si>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</si>
  <si>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</si>
  <si>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</si>
  <si>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</si>
  <si>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</si>
  <si>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</si>
  <si>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</si>
  <si>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</si>
  <si>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</si>
  <si>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</si>
  <si>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</si>
  <si>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</si>
  <si>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</si>
  <si>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</si>
  <si>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</si>
  <si>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</si>
  <si>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</si>
  <si>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</si>
  <si>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</si>
  <si>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</si>
  <si>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</si>
  <si>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</si>
  <si>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</si>
  <si>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</si>
  <si>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</si>
  <si>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</si>
  <si>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</si>
  <si>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</si>
  <si>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0.57</t>
  </si>
  <si>
    <t>Stillbirth prevalence (SB)</t>
  </si>
  <si>
    <t>0.22</t>
  </si>
  <si>
    <t>Total birth prevalence (LB+SB)</t>
  </si>
  <si>
    <t>0.79</t>
  </si>
  <si>
    <t>All age groups</t>
  </si>
  <si>
    <t>&lt;1 year olds</t>
  </si>
  <si>
    <t>1-4 year olds</t>
  </si>
  <si>
    <t>5-14 year olds</t>
  </si>
  <si>
    <t>15-44 year olds</t>
  </si>
  <si>
    <t>45+ year olds</t>
  </si>
  <si>
    <t>Number of cases by age group</t>
  </si>
  <si>
    <t>Annual live births</t>
  </si>
  <si>
    <t>46</t>
  </si>
  <si>
    <t>No. of cases by level of impairment</t>
  </si>
  <si>
    <t>No or minor disability</t>
  </si>
  <si>
    <t>Moderate disability</t>
  </si>
  <si>
    <t>Severe disability*</t>
  </si>
  <si>
    <t>Mortality and morbidity</t>
  </si>
  <si>
    <t xml:space="preserve">Mean life expectancy (yrs) </t>
  </si>
  <si>
    <t>34.2</t>
  </si>
  <si>
    <t>No. deaths &lt; 1yr</t>
  </si>
  <si>
    <t>23</t>
  </si>
  <si>
    <t>No. deaths 1-4 yrs</t>
  </si>
  <si>
    <t>12</t>
  </si>
  <si>
    <t>No. deaths &lt; 5 yrs</t>
  </si>
  <si>
    <t>35</t>
  </si>
  <si>
    <t>Infant mortality / 1000 LB</t>
  </si>
  <si>
    <t>0.28</t>
  </si>
  <si>
    <t>Under-5 mortality / 1000 LB</t>
  </si>
  <si>
    <t>0.43</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</si>
  <si>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</si>
  <si>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</si>
  <si>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</si>
  <si>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</si>
  <si>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</si>
  <si>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</si>
  <si>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</si>
  <si>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</si>
  <si>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(North Africa / Middle East)</t>
  </si>
  <si>
    <t>1.52</t>
  </si>
  <si>
    <t>1.38</t>
  </si>
  <si>
    <t>0.49</t>
  </si>
  <si>
    <t>0.54</t>
  </si>
  <si>
    <t>2.00</t>
  </si>
  <si>
    <t>1.92</t>
  </si>
  <si>
    <t>Number of cases by age-group</t>
  </si>
  <si>
    <t>14,466</t>
  </si>
  <si>
    <t>184,465</t>
  </si>
  <si>
    <t>No. cases by level of impairment</t>
  </si>
  <si>
    <t>10.3</t>
  </si>
  <si>
    <t>10.9</t>
  </si>
  <si>
    <t>11,318</t>
  </si>
  <si>
    <t>156,571</t>
  </si>
  <si>
    <t>1,439</t>
  </si>
  <si>
    <t>11,826</t>
  </si>
  <si>
    <t>12,757</t>
  </si>
  <si>
    <t>168,397</t>
  </si>
  <si>
    <t>0.78</t>
  </si>
  <si>
    <t>0.85</t>
  </si>
  <si>
    <t>0.88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</si>
  <si>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</si>
  <si>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</si>
  <si>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</si>
  <si>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</si>
  <si>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</si>
  <si>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</si>
  <si>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</si>
  <si>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</si>
  <si>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</si>
  <si>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</si>
  <si>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</si>
  <si>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</si>
  <si>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</si>
  <si>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</si>
  <si>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</si>
  <si>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</si>
  <si>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</si>
  <si>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</si>
  <si>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</si>
  <si>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</si>
  <si>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</si>
  <si>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</si>
  <si>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</si>
  <si>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</si>
  <si>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</si>
  <si>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</si>
  <si>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</si>
  <si>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</si>
  <si>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</si>
  <si>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</si>
  <si>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</si>
  <si>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</si>
  <si>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</si>
  <si>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</si>
  <si>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</si>
  <si>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</si>
  <si>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</si>
  <si>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</si>
  <si>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</si>
  <si>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</si>
  <si>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</si>
  <si>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</si>
  <si>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</si>
  <si>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</si>
  <si>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</si>
  <si>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</si>
  <si>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</si>
  <si>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</si>
  <si>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</si>
  <si>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</si>
  <si>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</si>
  <si>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</si>
  <si>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</si>
  <si>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</si>
  <si>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</si>
  <si>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</si>
  <si>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</si>
  <si>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</si>
  <si>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</si>
  <si>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</si>
  <si>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</si>
  <si>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</si>
  <si>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</si>
  <si>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</si>
  <si>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</si>
  <si>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</si>
  <si>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</si>
  <si>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</si>
  <si>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</si>
  <si>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</si>
  <si>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18</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</si>
  <si>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</si>
  <si>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</si>
  <si>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</si>
  <si>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</si>
  <si>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</si>
  <si>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</si>
  <si>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</si>
  <si>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</si>
  <si>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</si>
  <si>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</si>
  <si>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</si>
  <si>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</si>
  <si>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</si>
  <si>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</si>
  <si>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</si>
  <si>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</si>
  <si>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</si>
  <si>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</si>
  <si>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</si>
  <si>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</si>
  <si>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</si>
  <si>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</si>
  <si>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</si>
  <si>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</si>
  <si>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</si>
  <si>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</si>
  <si>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</si>
  <si>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</si>
  <si>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</si>
  <si>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</si>
  <si>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</si>
  <si>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</si>
  <si>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</si>
  <si>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</si>
  <si>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</si>
  <si>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</si>
  <si>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</si>
  <si>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</si>
  <si>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</si>
  <si>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</si>
  <si>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</si>
  <si>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</si>
  <si>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</si>
  <si>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</si>
  <si>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</si>
  <si>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</si>
  <si>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</si>
  <si>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</si>
  <si>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</si>
  <si>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</si>
  <si>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</si>
  <si>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</si>
  <si>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</si>
  <si>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</si>
  <si>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81</t>
  </si>
  <si>
    <t>Number of annual affected neonatal deaths</t>
  </si>
  <si>
    <t>20</t>
  </si>
  <si>
    <t>Number of affected neonatal deaths / 1000 LB</t>
  </si>
  <si>
    <t>0.25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</si>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</sst>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342</v>
      </c>
      <c r="B5" s="159"/>
      <c r="C5" s="159"/>
      <c r="D5" s="159"/>
      <c r="E5" s="108"/>
    </row>
    <row r="6" ht="12.75">
      <c r="A6" s="160"/>
    </row>
    <row r="7" spans="1:4" ht="12.75">
      <c r="A7" s="106" t="s">
        <v>343</v>
      </c>
      <c r="B7" s="161" t="s">
        <v>288</v>
      </c>
      <c r="C7" s="106" t="s">
        <v>277</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282</v>
      </c>
      <c r="C13" s="106" t="s">
        <v>283</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270</v>
      </c>
      <c r="C5" s="106" t="s">
        <v>67</v>
      </c>
      <c r="D5" s="106" t="s">
        <v>271</v>
      </c>
      <c r="E5" s="106" t="s">
        <v>272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274</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278</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309</v>
      </c>
    </row>
    <row r="19" spans="1:3" ht="12.75">
      <c r="A19" s="107" t="s">
        <v>372</v>
      </c>
      <c r="B19" s="177"/>
      <c r="C19" s="179" t="s">
        <v>309</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270</v>
      </c>
      <c r="C5" s="106" t="s">
        <v>67</v>
      </c>
      <c r="D5" s="106" t="s">
        <v>382</v>
      </c>
      <c r="E5" s="119" t="s">
        <v>272</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274</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275</v>
      </c>
      <c r="B14" s="106" t="s">
        <v>387</v>
      </c>
      <c r="C14" s="106" t="s">
        <v>388</v>
      </c>
      <c r="D14" s="106" t="s">
        <v>387</v>
      </c>
      <c r="E14" s="106" t="s">
        <v>388</v>
      </c>
      <c r="F14" s="106" t="s">
        <v>387</v>
      </c>
      <c r="G14" s="106" t="s">
        <v>388</v>
      </c>
    </row>
    <row r="15" spans="1:7" ht="12.75">
      <c r="A15" s="154" t="s">
        <v>279</v>
      </c>
      <c r="B15" s="116"/>
      <c r="C15" s="116"/>
      <c r="D15" s="116"/>
      <c r="E15" s="116"/>
      <c r="F15" s="116"/>
      <c r="G15" s="116"/>
    </row>
    <row r="16" spans="1:7" ht="12.75">
      <c r="A16" s="154" t="s">
        <v>280</v>
      </c>
      <c r="B16" s="116"/>
      <c r="C16" s="116"/>
      <c r="D16" s="116"/>
      <c r="E16" s="116"/>
      <c r="F16" s="116"/>
      <c r="G16" s="116"/>
    </row>
    <row r="17" spans="1:7" ht="12.75">
      <c r="A17" s="154" t="s">
        <v>281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333</v>
      </c>
      <c r="B5" s="190" t="s">
        <v>65</v>
      </c>
      <c r="C5" s="190" t="s">
        <v>200</v>
      </c>
      <c r="D5" s="86" t="s">
        <v>201</v>
      </c>
      <c r="E5" s="190" t="s">
        <v>66</v>
      </c>
      <c r="F5" s="190" t="s">
        <v>200</v>
      </c>
      <c r="G5" s="190" t="s">
        <v>202</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394</v>
      </c>
      <c r="E9" s="201"/>
      <c r="F9" s="202"/>
      <c r="G9" s="198"/>
    </row>
    <row r="10" spans="1:7" ht="12.75">
      <c r="A10" s="201" t="s">
        <v>395</v>
      </c>
      <c r="B10" s="201"/>
      <c r="C10" s="202"/>
      <c r="D10" s="204" t="s">
        <v>396</v>
      </c>
      <c r="E10" s="201"/>
      <c r="F10" s="202"/>
      <c r="G10" s="198"/>
    </row>
    <row r="11" spans="1:7" ht="12.75">
      <c r="A11" s="201" t="s">
        <v>397</v>
      </c>
      <c r="B11" s="201"/>
      <c r="C11" s="202"/>
      <c r="D11" s="203" t="s">
        <v>228</v>
      </c>
      <c r="E11" s="201"/>
      <c r="F11" s="202"/>
      <c r="G11" s="198"/>
    </row>
    <row r="12" spans="1:7" ht="12.75">
      <c r="A12" s="201" t="s">
        <v>398</v>
      </c>
      <c r="B12" s="201"/>
      <c r="C12" s="202"/>
      <c r="D12" s="204" t="s">
        <v>234</v>
      </c>
      <c r="E12" s="201"/>
      <c r="F12" s="202"/>
      <c r="G12" s="198"/>
    </row>
    <row r="13" spans="1:7" ht="12.75">
      <c r="A13" s="201" t="s">
        <v>399</v>
      </c>
      <c r="B13" s="201"/>
      <c r="C13" s="202"/>
      <c r="D13" s="203" t="s">
        <v>232</v>
      </c>
      <c r="E13" s="201"/>
      <c r="F13" s="202"/>
      <c r="G13" s="198"/>
    </row>
    <row r="14" spans="1:7" ht="12.75">
      <c r="A14" s="201" t="s">
        <v>400</v>
      </c>
      <c r="B14" s="201"/>
      <c r="C14" s="202"/>
      <c r="D14" s="204" t="s">
        <v>236</v>
      </c>
      <c r="E14" s="201"/>
      <c r="F14" s="202"/>
      <c r="G14" s="198"/>
    </row>
    <row r="15" spans="1:10" ht="12.75">
      <c r="A15" s="201" t="s">
        <v>401</v>
      </c>
      <c r="B15" s="199"/>
      <c r="C15" s="200"/>
      <c r="D15" s="205" t="s">
        <v>226</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404</v>
      </c>
      <c r="B5" s="106" t="s">
        <v>405</v>
      </c>
      <c r="C5" s="106" t="s">
        <v>406</v>
      </c>
      <c r="D5" s="161" t="s">
        <v>344</v>
      </c>
    </row>
    <row r="6" spans="1:4" ht="12.75">
      <c r="A6" s="169" t="s">
        <v>407</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344</v>
      </c>
    </row>
    <row r="13" spans="1:4" ht="12.75">
      <c r="A13" s="169" t="s">
        <v>407</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344</v>
      </c>
    </row>
    <row r="20" spans="1:4" ht="12.75">
      <c r="A20" s="169" t="s">
        <v>407</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344</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414</v>
      </c>
      <c r="B5" s="106" t="s">
        <v>270</v>
      </c>
      <c r="C5" s="106" t="s">
        <v>271</v>
      </c>
      <c r="D5" s="106" t="s">
        <v>272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274</v>
      </c>
      <c r="B11" s="166"/>
      <c r="C11" s="166"/>
      <c r="D11" s="166"/>
      <c r="E11" s="133"/>
      <c r="F11" s="133"/>
      <c r="G11" s="133"/>
    </row>
    <row r="12" spans="1:7" ht="12.75">
      <c r="A12" s="133"/>
      <c r="B12" s="133"/>
      <c r="C12" s="133"/>
      <c r="D12" s="133"/>
      <c r="E12" s="133"/>
      <c r="F12" s="133"/>
      <c r="G12" s="133"/>
    </row>
    <row r="13" spans="1:4" ht="12.75">
      <c r="A13" s="213"/>
      <c r="B13" s="214" t="s">
        <v>416</v>
      </c>
      <c r="C13" s="214" t="s">
        <v>200</v>
      </c>
      <c r="D13" s="214" t="s">
        <v>278</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348</v>
      </c>
      <c r="B5" s="106" t="s">
        <v>270</v>
      </c>
      <c r="C5" s="106" t="s">
        <v>382</v>
      </c>
      <c r="D5" s="119" t="s">
        <v>272</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274</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200</v>
      </c>
      <c r="D13" s="214" t="s">
        <v>278</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418</v>
      </c>
      <c r="B5" s="224" t="s">
        <v>419</v>
      </c>
      <c r="C5" s="225" t="s">
        <v>200</v>
      </c>
      <c r="D5" s="224" t="s">
        <v>420</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343</v>
      </c>
      <c r="B5" s="106" t="s">
        <v>422</v>
      </c>
      <c r="C5" s="106" t="s">
        <v>423</v>
      </c>
      <c r="D5" s="106" t="s">
        <v>424</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145601</v>
      </c>
      <c r="C12" s="28">
        <v>136538</v>
      </c>
      <c r="D12" s="28">
        <v>282139</v>
      </c>
      <c r="E12" s="29"/>
      <c r="F12" s="29"/>
      <c r="G12" s="30">
        <f>E12+F12</f>
        <v>0</v>
      </c>
      <c r="H12" s="29"/>
      <c r="I12" s="29"/>
      <c r="J12" s="30">
        <f>H12+I12</f>
        <v>0</v>
      </c>
    </row>
    <row r="13" spans="1:10" ht="12.75">
      <c r="A13" s="27" t="s">
        <v>72</v>
      </c>
      <c r="B13" s="28">
        <v>139929</v>
      </c>
      <c r="C13" s="28">
        <v>129453</v>
      </c>
      <c r="D13" s="28">
        <v>269382</v>
      </c>
      <c r="E13" s="29"/>
      <c r="F13" s="29"/>
      <c r="G13" s="30">
        <f>E13+F13</f>
        <v>0</v>
      </c>
      <c r="H13" s="29"/>
      <c r="I13" s="29"/>
      <c r="J13" s="30">
        <f>H13+I13</f>
        <v>0</v>
      </c>
    </row>
    <row r="14" spans="1:10" ht="12.75">
      <c r="A14" s="27" t="s">
        <v>73</v>
      </c>
      <c r="B14" s="28">
        <v>130778</v>
      </c>
      <c r="C14" s="28">
        <v>118279</v>
      </c>
      <c r="D14" s="28">
        <v>249057</v>
      </c>
      <c r="E14" s="29"/>
      <c r="F14" s="29"/>
      <c r="G14" s="30">
        <f>E14+F14</f>
        <v>0</v>
      </c>
      <c r="H14" s="29"/>
      <c r="I14" s="29"/>
      <c r="J14" s="30">
        <f>H14+I14</f>
        <v>0</v>
      </c>
    </row>
    <row r="15" spans="1:10" ht="12.75">
      <c r="A15" s="27" t="s">
        <v>74</v>
      </c>
      <c r="B15" s="28">
        <v>121388</v>
      </c>
      <c r="C15" s="28">
        <v>110838</v>
      </c>
      <c r="D15" s="28">
        <v>232226</v>
      </c>
      <c r="E15" s="29"/>
      <c r="F15" s="29"/>
      <c r="G15" s="30">
        <f>E15+F15</f>
        <v>0</v>
      </c>
      <c r="H15" s="29"/>
      <c r="I15" s="29"/>
      <c r="J15" s="30">
        <f>H15+I15</f>
        <v>0</v>
      </c>
    </row>
    <row r="16" spans="1:10" ht="12.75">
      <c r="A16" s="27" t="s">
        <v>75</v>
      </c>
      <c r="B16" s="28">
        <v>272036</v>
      </c>
      <c r="C16" s="28">
        <v>161530</v>
      </c>
      <c r="D16" s="28">
        <v>433566</v>
      </c>
      <c r="E16" s="29"/>
      <c r="F16" s="29"/>
      <c r="G16" s="30">
        <f>E16+F16</f>
        <v>0</v>
      </c>
      <c r="H16" s="29"/>
      <c r="I16" s="29"/>
      <c r="J16" s="30">
        <f>H16+I16</f>
        <v>0</v>
      </c>
    </row>
    <row r="17" spans="1:10" ht="12.75">
      <c r="A17" s="27" t="s">
        <v>76</v>
      </c>
      <c r="B17" s="28">
        <v>483657</v>
      </c>
      <c r="C17" s="28">
        <v>178137</v>
      </c>
      <c r="D17" s="28">
        <v>661794</v>
      </c>
      <c r="E17" s="29"/>
      <c r="F17" s="29"/>
      <c r="G17" s="30">
        <f>E17+F17</f>
        <v>0</v>
      </c>
      <c r="H17" s="29"/>
      <c r="I17" s="29"/>
      <c r="J17" s="30">
        <f>H17+I17</f>
        <v>0</v>
      </c>
    </row>
    <row r="18" spans="1:10" ht="12.75">
      <c r="A18" s="27" t="s">
        <v>77</v>
      </c>
      <c r="B18" s="28">
        <v>489879</v>
      </c>
      <c r="C18" s="28">
        <v>150482</v>
      </c>
      <c r="D18" s="28">
        <v>640361</v>
      </c>
      <c r="E18" s="29"/>
      <c r="F18" s="29"/>
      <c r="G18" s="30">
        <f>E18+F18</f>
        <v>0</v>
      </c>
      <c r="H18" s="29"/>
      <c r="I18" s="29"/>
      <c r="J18" s="30">
        <f>H18+I18</f>
        <v>0</v>
      </c>
    </row>
    <row r="19" spans="1:10" ht="12.75">
      <c r="A19" s="27" t="s">
        <v>78</v>
      </c>
      <c r="B19" s="28">
        <v>386762</v>
      </c>
      <c r="C19" s="28">
        <v>113844</v>
      </c>
      <c r="D19" s="28">
        <v>500606</v>
      </c>
      <c r="E19" s="29"/>
      <c r="F19" s="29"/>
      <c r="G19" s="30">
        <f>E19+F19</f>
        <v>0</v>
      </c>
      <c r="H19" s="29"/>
      <c r="I19" s="29"/>
      <c r="J19" s="30">
        <f>H19+I19</f>
        <v>0</v>
      </c>
    </row>
    <row r="20" spans="1:10" ht="12.75">
      <c r="A20" s="27" t="s">
        <v>79</v>
      </c>
      <c r="B20" s="28">
        <v>262718</v>
      </c>
      <c r="C20" s="28">
        <v>78543</v>
      </c>
      <c r="D20" s="28">
        <v>341261</v>
      </c>
      <c r="E20" s="29"/>
      <c r="F20" s="29"/>
      <c r="G20" s="30">
        <f>E20+F20</f>
        <v>0</v>
      </c>
      <c r="H20" s="29"/>
      <c r="I20" s="29"/>
      <c r="J20" s="30">
        <f>H20+I20</f>
        <v>0</v>
      </c>
    </row>
    <row r="21" spans="1:10" ht="12.75">
      <c r="A21" s="27" t="s">
        <v>80</v>
      </c>
      <c r="B21" s="28">
        <v>174459</v>
      </c>
      <c r="C21" s="28">
        <v>51311</v>
      </c>
      <c r="D21" s="28">
        <v>225770</v>
      </c>
      <c r="E21" s="29"/>
      <c r="F21" s="29"/>
      <c r="G21" s="30">
        <f>E21+F21</f>
        <v>0</v>
      </c>
      <c r="H21" s="29"/>
      <c r="I21" s="29"/>
      <c r="J21" s="30">
        <f>H21+I21</f>
        <v>0</v>
      </c>
    </row>
    <row r="22" spans="1:10" ht="12.75">
      <c r="A22" s="27" t="s">
        <v>81</v>
      </c>
      <c r="B22" s="28">
        <v>107339</v>
      </c>
      <c r="C22" s="28">
        <v>31539</v>
      </c>
      <c r="D22" s="28">
        <v>138878</v>
      </c>
      <c r="E22" s="29"/>
      <c r="F22" s="29"/>
      <c r="G22" s="30">
        <f>E22+F22</f>
        <v>0</v>
      </c>
      <c r="H22" s="29"/>
      <c r="I22" s="29"/>
      <c r="J22" s="30">
        <f>H22+I22</f>
        <v>0</v>
      </c>
    </row>
    <row r="23" spans="1:10" ht="12.75">
      <c r="A23" s="27" t="s">
        <v>82</v>
      </c>
      <c r="B23" s="28">
        <v>51303</v>
      </c>
      <c r="C23" s="28">
        <v>15804</v>
      </c>
      <c r="D23" s="28">
        <v>67107</v>
      </c>
      <c r="E23" s="29"/>
      <c r="F23" s="29"/>
      <c r="G23" s="30">
        <f>E23+F23</f>
        <v>0</v>
      </c>
      <c r="H23" s="29"/>
      <c r="I23" s="29"/>
      <c r="J23" s="30">
        <f>H23+I23</f>
        <v>0</v>
      </c>
    </row>
    <row r="24" spans="1:10" ht="12.75">
      <c r="A24" s="27" t="s">
        <v>83</v>
      </c>
      <c r="B24" s="28">
        <v>18820</v>
      </c>
      <c r="C24" s="28">
        <v>8527</v>
      </c>
      <c r="D24" s="28">
        <v>27347</v>
      </c>
      <c r="E24" s="29"/>
      <c r="F24" s="29"/>
      <c r="G24" s="30">
        <f>E24+F24</f>
        <v>0</v>
      </c>
      <c r="H24" s="29"/>
      <c r="I24" s="29"/>
      <c r="J24" s="30">
        <f>H24+I24</f>
        <v>0</v>
      </c>
    </row>
    <row r="25" spans="1:10" ht="12.75">
      <c r="A25" s="27" t="s">
        <v>84</v>
      </c>
      <c r="B25" s="28">
        <v>19790</v>
      </c>
      <c r="C25" s="28">
        <v>13739</v>
      </c>
      <c r="D25" s="28">
        <v>33529</v>
      </c>
      <c r="E25" s="29"/>
      <c r="F25" s="29"/>
      <c r="G25" s="30">
        <f>E25+F25</f>
        <v>0</v>
      </c>
      <c r="H25" s="29"/>
      <c r="I25" s="29"/>
      <c r="J25" s="30">
        <f>H25+I25</f>
        <v>0</v>
      </c>
    </row>
    <row r="26" spans="1:10" ht="12.75">
      <c r="A26" s="27" t="s">
        <v>70</v>
      </c>
      <c r="B26" s="30">
        <f>SUM(B12:B25)</f>
        <v>2804459</v>
      </c>
      <c r="C26" s="30">
        <f>SUM(C12:C25)</f>
        <v>1298564</v>
      </c>
      <c r="D26" s="28">
        <v>4103023</v>
      </c>
      <c r="E26" s="30">
        <f>SUM(E12:E25)</f>
        <v>0</v>
      </c>
      <c r="F26" s="30">
        <f>SUM(F12:F25)</f>
        <v>0</v>
      </c>
      <c r="G26" s="30">
        <f>E26+F26</f>
        <v>0</v>
      </c>
      <c r="H26" s="30">
        <f>SUM(H12:H25)</f>
        <v>0</v>
      </c>
      <c r="I26" s="30">
        <f>SUM(I12:I25)</f>
        <v>0</v>
      </c>
      <c r="J26" s="30">
        <f>H26+I26</f>
        <v>0</v>
      </c>
    </row>
    <row r="27" spans="1:10" ht="12.75">
      <c r="A27" s="31" t="s">
        <v>85</v>
      </c>
      <c r="B27" s="32"/>
      <c r="C27" s="33">
        <f>SUM(C15:C20)</f>
        <v>793374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94.252</v>
      </c>
      <c r="C41" s="46" t="s">
        <v>100</v>
      </c>
      <c r="D41" s="47"/>
      <c r="E41" s="48"/>
      <c r="F41" s="47"/>
      <c r="G41" s="48"/>
    </row>
    <row r="42" spans="1:7" s="49" customFormat="1" ht="12.75">
      <c r="A42" s="27" t="s">
        <v>105</v>
      </c>
      <c r="B42" s="45">
        <v>5.6</v>
      </c>
      <c r="C42" s="46" t="s">
        <v>100</v>
      </c>
      <c r="D42" s="47"/>
      <c r="E42" s="48"/>
      <c r="F42" s="47"/>
      <c r="G42" s="48"/>
    </row>
    <row r="43" spans="1:7" s="49" customFormat="1" ht="12.75">
      <c r="A43" s="44" t="s">
        <v>106</v>
      </c>
      <c r="B43" s="45">
        <v>6.6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115</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125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120</v>
      </c>
      <c r="C63" s="46" t="s">
        <v>100</v>
      </c>
      <c r="D63" s="47"/>
      <c r="E63" s="48"/>
      <c r="F63" s="47"/>
      <c r="G63" s="48"/>
    </row>
    <row r="64" spans="1:7" s="13" customFormat="1" ht="12.75">
      <c r="A64" s="44" t="s">
        <v>133</v>
      </c>
      <c r="B64" s="45"/>
      <c r="C64" s="46"/>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294</v>
      </c>
    </row>
    <row r="10" spans="1:3" ht="12.75">
      <c r="A10" s="246" t="s">
        <v>430</v>
      </c>
      <c r="B10" s="246"/>
      <c r="C10" s="247"/>
    </row>
    <row r="11" spans="1:3" ht="12.75">
      <c r="A11" s="246" t="s">
        <v>431</v>
      </c>
      <c r="B11" s="246"/>
      <c r="C11" s="248" t="s">
        <v>432</v>
      </c>
    </row>
    <row r="12" spans="1:3" ht="12.75">
      <c r="A12" s="246" t="s">
        <v>433</v>
      </c>
      <c r="B12" s="246"/>
      <c r="C12" s="249" t="s">
        <v>309</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309</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294</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309</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309</v>
      </c>
    </row>
    <row r="13" spans="1:4" ht="12.75" customHeight="1">
      <c r="A13" s="264" t="s">
        <v>494</v>
      </c>
      <c r="B13" s="264"/>
      <c r="C13" s="292" t="s">
        <v>309</v>
      </c>
      <c r="D13" s="102"/>
    </row>
    <row r="14" spans="1:4" ht="12.75" customHeight="1">
      <c r="A14" s="264" t="s">
        <v>495</v>
      </c>
      <c r="B14" s="264"/>
      <c r="C14" s="293" t="s">
        <v>309</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294</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526</v>
      </c>
      <c r="B5" s="312"/>
      <c r="C5" s="312"/>
      <c r="D5" s="312"/>
      <c r="E5" s="312"/>
    </row>
    <row r="6" spans="1:5" ht="12.75" customHeight="1">
      <c r="A6" s="312"/>
      <c r="B6" s="313" t="s">
        <v>66</v>
      </c>
      <c r="C6" s="313"/>
      <c r="D6" s="313"/>
      <c r="E6" s="314" t="s">
        <v>294</v>
      </c>
    </row>
    <row r="7" spans="1:5" ht="12.75">
      <c r="A7" s="315" t="s">
        <v>333</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294</v>
      </c>
    </row>
    <row r="15" spans="1:5" ht="12.75">
      <c r="A15" s="315" t="s">
        <v>333</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333</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333</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211</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c r="C15" s="46" t="s">
        <v>146</v>
      </c>
      <c r="D15" s="47"/>
      <c r="E15" s="48"/>
      <c r="F15" s="47"/>
      <c r="G15" s="48"/>
      <c r="M15" s="70"/>
    </row>
    <row r="16" spans="1:13" s="69" customFormat="1" ht="12.75" customHeight="1">
      <c r="A16" s="54" t="s">
        <v>152</v>
      </c>
      <c r="B16" s="45" t="s">
        <v>153</v>
      </c>
      <c r="C16" s="46" t="s">
        <v>146</v>
      </c>
      <c r="D16" s="47"/>
      <c r="E16" s="48"/>
      <c r="F16" s="47"/>
      <c r="G16" s="48"/>
      <c r="M16" s="74"/>
    </row>
    <row r="17" spans="1:13" s="69" customFormat="1" ht="12.75" customHeight="1">
      <c r="A17" s="54" t="s">
        <v>154</v>
      </c>
      <c r="B17" s="45" t="s">
        <v>155</v>
      </c>
      <c r="C17" s="46" t="s">
        <v>146</v>
      </c>
      <c r="D17" s="47"/>
      <c r="E17" s="48"/>
      <c r="F17" s="47"/>
      <c r="G17" s="48"/>
      <c r="M17" s="70"/>
    </row>
    <row r="18" spans="1:13" s="69" customFormat="1" ht="12.75" customHeight="1">
      <c r="A18" s="54" t="s">
        <v>156</v>
      </c>
      <c r="B18" s="45" t="s">
        <v>157</v>
      </c>
      <c r="C18" s="46" t="s">
        <v>146</v>
      </c>
      <c r="D18" s="47"/>
      <c r="E18" s="48"/>
      <c r="F18" s="47"/>
      <c r="G18" s="48"/>
      <c r="M18" s="70"/>
    </row>
    <row r="19" spans="1:13" s="69" customFormat="1" ht="12.75" customHeight="1">
      <c r="A19" s="54" t="s">
        <v>158</v>
      </c>
      <c r="B19" s="45" t="s">
        <v>159</v>
      </c>
      <c r="C19" s="46" t="s">
        <v>146</v>
      </c>
      <c r="D19" s="47"/>
      <c r="E19" s="48"/>
      <c r="F19" s="47"/>
      <c r="G19" s="48"/>
      <c r="M19" s="70"/>
    </row>
    <row r="20" spans="1:7" s="69" customFormat="1" ht="12.75">
      <c r="A20" s="75"/>
      <c r="B20" s="75"/>
      <c r="C20" s="75"/>
      <c r="D20" s="75"/>
      <c r="E20" s="75"/>
      <c r="F20" s="75"/>
      <c r="G20" s="75"/>
    </row>
    <row r="21" spans="1:7" s="69" customFormat="1" ht="12.75">
      <c r="A21" s="62" t="s">
        <v>160</v>
      </c>
      <c r="B21" s="62" t="s">
        <v>95</v>
      </c>
      <c r="C21" s="62" t="s">
        <v>88</v>
      </c>
      <c r="D21" s="62" t="s">
        <v>96</v>
      </c>
      <c r="E21" s="62" t="s">
        <v>88</v>
      </c>
      <c r="F21" s="62" t="s">
        <v>97</v>
      </c>
      <c r="G21" s="62" t="s">
        <v>88</v>
      </c>
    </row>
    <row r="22" spans="1:7" s="69" customFormat="1" ht="12.75" customHeight="1">
      <c r="A22" s="54" t="s">
        <v>161</v>
      </c>
      <c r="B22" s="76" t="s">
        <v>162</v>
      </c>
      <c r="C22" s="46" t="s">
        <v>163</v>
      </c>
      <c r="D22" s="47"/>
      <c r="E22" s="48"/>
      <c r="F22" s="47"/>
      <c r="G22" s="48"/>
    </row>
    <row r="23" spans="1:7" s="69" customFormat="1" ht="12.75" customHeight="1">
      <c r="A23" s="54" t="s">
        <v>164</v>
      </c>
      <c r="B23" s="45" t="s">
        <v>165</v>
      </c>
      <c r="C23" s="46" t="s">
        <v>163</v>
      </c>
      <c r="D23" s="47"/>
      <c r="E23" s="48"/>
      <c r="F23" s="47"/>
      <c r="G23" s="48"/>
    </row>
    <row r="24" spans="1:7" s="69" customFormat="1" ht="12.75" customHeight="1">
      <c r="A24" s="54" t="s">
        <v>166</v>
      </c>
      <c r="B24" s="76" t="s">
        <v>167</v>
      </c>
      <c r="C24" s="46" t="s">
        <v>163</v>
      </c>
      <c r="D24" s="47"/>
      <c r="E24" s="48"/>
      <c r="F24" s="47"/>
      <c r="G24" s="48"/>
    </row>
    <row r="25" spans="1:7" s="69" customFormat="1" ht="12.75" customHeight="1">
      <c r="A25" s="54" t="s">
        <v>168</v>
      </c>
      <c r="B25" s="45" t="s">
        <v>169</v>
      </c>
      <c r="C25" s="46" t="s">
        <v>163</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230</v>
      </c>
      <c r="E32" s="93"/>
      <c r="F32" s="95"/>
      <c r="G32" s="93"/>
    </row>
    <row r="33" spans="1:7" ht="12.75">
      <c r="A33" s="93" t="s">
        <v>231</v>
      </c>
      <c r="B33" s="93"/>
      <c r="C33" s="95"/>
      <c r="D33" s="96" t="s">
        <v>232</v>
      </c>
      <c r="E33" s="93"/>
      <c r="F33" s="95"/>
      <c r="G33" s="93"/>
    </row>
    <row r="34" spans="1:7" ht="12.75">
      <c r="A34" s="93" t="s">
        <v>233</v>
      </c>
      <c r="B34" s="93"/>
      <c r="C34" s="95"/>
      <c r="D34" s="96" t="s">
        <v>234</v>
      </c>
      <c r="E34" s="93"/>
      <c r="F34" s="95"/>
      <c r="G34" s="93"/>
    </row>
    <row r="35" spans="1:7" ht="12.75">
      <c r="A35" s="93" t="s">
        <v>235</v>
      </c>
      <c r="B35" s="93"/>
      <c r="C35" s="95"/>
      <c r="D35" s="96" t="s">
        <v>236</v>
      </c>
      <c r="E35" s="93"/>
      <c r="F35" s="95"/>
      <c r="G35" s="93"/>
    </row>
    <row r="36" spans="1:7" ht="12.75">
      <c r="A36" s="93" t="s">
        <v>237</v>
      </c>
      <c r="B36" s="93"/>
      <c r="C36" s="95"/>
      <c r="D36" s="96"/>
      <c r="E36" s="93"/>
      <c r="F36" s="95"/>
      <c r="G36" s="93"/>
    </row>
    <row r="37" spans="1:7" ht="12.75" customHeight="1">
      <c r="A37" s="98" t="s">
        <v>238</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239</v>
      </c>
      <c r="C5" s="100" t="s">
        <v>240</v>
      </c>
      <c r="D5" s="100"/>
      <c r="E5" s="100"/>
    </row>
    <row r="6" spans="1:6" ht="12.75">
      <c r="A6" s="101" t="s">
        <v>199</v>
      </c>
      <c r="B6" s="100"/>
      <c r="C6" s="100" t="s">
        <v>241</v>
      </c>
      <c r="D6" s="100" t="s">
        <v>242</v>
      </c>
      <c r="E6" s="100" t="s">
        <v>243</v>
      </c>
      <c r="F6" s="102"/>
    </row>
    <row r="7" spans="1:6" ht="12.75">
      <c r="A7" s="90" t="s">
        <v>244</v>
      </c>
      <c r="B7" s="91"/>
      <c r="C7" s="91"/>
      <c r="D7" s="91" t="s">
        <v>245</v>
      </c>
      <c r="E7" s="92"/>
      <c r="F7" s="102"/>
    </row>
    <row r="8" spans="1:5" ht="12.75">
      <c r="A8" s="93" t="s">
        <v>205</v>
      </c>
      <c r="B8" s="93"/>
      <c r="C8" s="103" t="s">
        <v>206</v>
      </c>
      <c r="D8" s="103" t="s">
        <v>246</v>
      </c>
      <c r="E8" s="103" t="s">
        <v>247</v>
      </c>
    </row>
    <row r="9" spans="1:5" ht="12.75">
      <c r="A9" s="93" t="s">
        <v>207</v>
      </c>
      <c r="B9" s="93"/>
      <c r="C9" s="103" t="s">
        <v>208</v>
      </c>
      <c r="D9" s="103" t="s">
        <v>248</v>
      </c>
      <c r="E9" s="103" t="s">
        <v>249</v>
      </c>
    </row>
    <row r="10" spans="1:5" ht="12.75">
      <c r="A10" s="93" t="s">
        <v>209</v>
      </c>
      <c r="B10" s="93"/>
      <c r="C10" s="103" t="s">
        <v>210</v>
      </c>
      <c r="D10" s="103" t="s">
        <v>250</v>
      </c>
      <c r="E10" s="103" t="s">
        <v>251</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252</v>
      </c>
      <c r="B17" s="91"/>
      <c r="C17" s="91"/>
      <c r="D17" s="91"/>
      <c r="E17" s="92"/>
      <c r="F17" s="102"/>
    </row>
    <row r="18" spans="1:6" ht="12.75">
      <c r="A18" s="93" t="s">
        <v>218</v>
      </c>
      <c r="B18" s="93"/>
      <c r="C18" s="103" t="s">
        <v>219</v>
      </c>
      <c r="D18" s="103" t="s">
        <v>253</v>
      </c>
      <c r="E18" s="103" t="s">
        <v>254</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255</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256</v>
      </c>
      <c r="E30" s="104" t="s">
        <v>257</v>
      </c>
      <c r="F30" s="102"/>
    </row>
    <row r="31" spans="1:6" ht="12.75">
      <c r="A31" s="93" t="s">
        <v>227</v>
      </c>
      <c r="B31" s="94"/>
      <c r="C31" s="104" t="s">
        <v>228</v>
      </c>
      <c r="D31" s="104" t="s">
        <v>258</v>
      </c>
      <c r="E31" s="104" t="s">
        <v>259</v>
      </c>
      <c r="F31" s="102"/>
    </row>
    <row r="32" spans="1:6" ht="12.75">
      <c r="A32" s="93" t="s">
        <v>229</v>
      </c>
      <c r="B32" s="94"/>
      <c r="C32" s="104" t="s">
        <v>230</v>
      </c>
      <c r="D32" s="104" t="s">
        <v>260</v>
      </c>
      <c r="E32" s="104" t="s">
        <v>261</v>
      </c>
      <c r="F32" s="102"/>
    </row>
    <row r="33" spans="1:6" ht="12.75">
      <c r="A33" s="93" t="s">
        <v>231</v>
      </c>
      <c r="B33" s="94"/>
      <c r="C33" s="104" t="s">
        <v>232</v>
      </c>
      <c r="D33" s="104" t="s">
        <v>262</v>
      </c>
      <c r="E33" s="104" t="s">
        <v>263</v>
      </c>
      <c r="F33" s="102"/>
    </row>
    <row r="34" spans="1:6" ht="12.75">
      <c r="A34" s="93" t="s">
        <v>233</v>
      </c>
      <c r="B34" s="94"/>
      <c r="C34" s="104" t="s">
        <v>234</v>
      </c>
      <c r="D34" s="104" t="s">
        <v>264</v>
      </c>
      <c r="E34" s="104" t="s">
        <v>265</v>
      </c>
      <c r="F34" s="102"/>
    </row>
    <row r="35" spans="1:6" ht="12.75">
      <c r="A35" s="93" t="s">
        <v>235</v>
      </c>
      <c r="B35" s="94"/>
      <c r="C35" s="104" t="s">
        <v>236</v>
      </c>
      <c r="D35" s="104" t="s">
        <v>266</v>
      </c>
      <c r="E35" s="104" t="s">
        <v>267</v>
      </c>
      <c r="F35" s="102"/>
    </row>
    <row r="36" spans="1:6" ht="12.75">
      <c r="A36" s="93" t="s">
        <v>237</v>
      </c>
      <c r="B36" s="94"/>
      <c r="C36" s="104"/>
      <c r="D36" s="104"/>
      <c r="E36" s="104"/>
      <c r="F36" s="102"/>
    </row>
    <row r="37" spans="1:5" ht="28.5" customHeight="1">
      <c r="A37" s="105" t="s">
        <v>268</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269</v>
      </c>
      <c r="B5" s="106" t="s">
        <v>270</v>
      </c>
      <c r="C5" s="106" t="s">
        <v>271</v>
      </c>
      <c r="D5" s="106" t="s">
        <v>272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273</v>
      </c>
      <c r="B11" s="109"/>
      <c r="C11" s="109"/>
      <c r="D11" s="109"/>
    </row>
    <row r="12" spans="1:4" ht="26.25" customHeight="1">
      <c r="A12" s="110" t="s">
        <v>274</v>
      </c>
      <c r="B12" s="110"/>
      <c r="C12" s="110"/>
      <c r="D12" s="110"/>
    </row>
    <row r="13" ht="12.75"/>
    <row r="14" spans="1:4" ht="12.75">
      <c r="A14" s="85" t="s">
        <v>275</v>
      </c>
      <c r="B14" s="85" t="s">
        <v>276</v>
      </c>
      <c r="C14" s="85" t="s">
        <v>277</v>
      </c>
      <c r="D14" s="85" t="s">
        <v>278</v>
      </c>
    </row>
    <row r="15" spans="1:4" ht="15" customHeight="1">
      <c r="A15" s="93" t="s">
        <v>279</v>
      </c>
      <c r="B15" s="93"/>
      <c r="C15" s="93"/>
      <c r="D15" s="93"/>
    </row>
    <row r="16" spans="1:4" ht="12.75">
      <c r="A16" s="93" t="s">
        <v>280</v>
      </c>
      <c r="B16" s="93"/>
      <c r="C16" s="93"/>
      <c r="D16" s="93"/>
    </row>
    <row r="17" spans="1:4" ht="12.75">
      <c r="A17" s="93" t="s">
        <v>281</v>
      </c>
      <c r="B17" s="93"/>
      <c r="C17" s="93"/>
      <c r="D17" s="93"/>
    </row>
    <row r="18" spans="1:4" ht="12.75">
      <c r="A18" s="85" t="s">
        <v>275</v>
      </c>
      <c r="B18" s="85" t="s">
        <v>282</v>
      </c>
      <c r="C18" s="111" t="s">
        <v>283</v>
      </c>
      <c r="D18" s="85" t="s">
        <v>278</v>
      </c>
    </row>
    <row r="19" spans="1:4" ht="15" customHeight="1">
      <c r="A19" s="93" t="s">
        <v>279</v>
      </c>
      <c r="B19" s="93"/>
      <c r="C19" s="93"/>
      <c r="D19" s="93"/>
    </row>
    <row r="20" spans="1:4" ht="15" customHeight="1">
      <c r="A20" s="93" t="s">
        <v>280</v>
      </c>
      <c r="B20" s="93"/>
      <c r="C20" s="93"/>
      <c r="D20" s="93"/>
    </row>
    <row r="21" spans="1:4" ht="15" customHeight="1">
      <c r="A21" s="93" t="s">
        <v>281</v>
      </c>
      <c r="B21" s="93"/>
      <c r="C21" s="93"/>
      <c r="D21" s="93"/>
    </row>
    <row r="22" spans="1:4" ht="12.75">
      <c r="A22" s="85" t="s">
        <v>275</v>
      </c>
      <c r="B22" s="85" t="s">
        <v>284</v>
      </c>
      <c r="C22" s="111" t="s">
        <v>285</v>
      </c>
      <c r="D22" s="85" t="s">
        <v>278</v>
      </c>
    </row>
    <row r="23" spans="1:4" ht="15" customHeight="1">
      <c r="A23" s="93" t="s">
        <v>279</v>
      </c>
      <c r="B23" s="93"/>
      <c r="C23" s="93"/>
      <c r="D23" s="93"/>
    </row>
    <row r="24" spans="1:4" ht="15" customHeight="1">
      <c r="A24" s="93" t="s">
        <v>280</v>
      </c>
      <c r="B24" s="93"/>
      <c r="C24" s="93"/>
      <c r="D24" s="93"/>
    </row>
    <row r="25" spans="1:4" ht="15" customHeight="1">
      <c r="A25" s="93" t="s">
        <v>281</v>
      </c>
      <c r="B25" s="93"/>
      <c r="C25" s="93"/>
      <c r="D25" s="93"/>
    </row>
    <row r="27" ht="15" customHeight="1">
      <c r="A27" s="112"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287</v>
      </c>
      <c r="B5" s="113"/>
      <c r="C5" s="113"/>
      <c r="D5" s="113"/>
      <c r="E5" s="102"/>
    </row>
    <row r="6" spans="1:5" ht="26.25" customHeight="1">
      <c r="A6" s="114" t="s">
        <v>274</v>
      </c>
      <c r="B6" s="114"/>
      <c r="C6" s="114"/>
      <c r="D6" s="114"/>
      <c r="E6" s="102"/>
    </row>
    <row r="7" spans="1:5" ht="12.75">
      <c r="A7" s="115"/>
      <c r="B7" s="115"/>
      <c r="C7" s="115"/>
      <c r="D7" s="115"/>
      <c r="E7" s="102"/>
    </row>
    <row r="8" spans="1:5" ht="12.75">
      <c r="A8" s="85" t="s">
        <v>275</v>
      </c>
      <c r="B8" s="85" t="s">
        <v>288</v>
      </c>
      <c r="C8" s="85" t="s">
        <v>289</v>
      </c>
      <c r="D8" s="85" t="s">
        <v>278</v>
      </c>
      <c r="E8" s="102"/>
    </row>
    <row r="9" spans="1:5" ht="12.75">
      <c r="A9" s="93" t="s">
        <v>279</v>
      </c>
      <c r="B9" s="87"/>
      <c r="C9" s="87"/>
      <c r="D9" s="87"/>
      <c r="E9" s="102"/>
    </row>
    <row r="10" spans="1:5" ht="12.75">
      <c r="A10" s="93" t="s">
        <v>280</v>
      </c>
      <c r="B10" s="87"/>
      <c r="C10" s="87"/>
      <c r="D10" s="87"/>
      <c r="E10" s="102"/>
    </row>
    <row r="11" spans="1:5" ht="12.75">
      <c r="A11" s="93" t="s">
        <v>281</v>
      </c>
      <c r="B11" s="87"/>
      <c r="C11" s="87"/>
      <c r="D11" s="87"/>
      <c r="E11" s="102"/>
    </row>
    <row r="12" spans="1:4" ht="12.75">
      <c r="A12" s="102"/>
      <c r="B12" s="102"/>
      <c r="C12" s="102"/>
      <c r="D12" s="102"/>
    </row>
    <row r="13" spans="1:5" ht="12.75">
      <c r="A13" s="85" t="s">
        <v>275</v>
      </c>
      <c r="B13" s="85" t="s">
        <v>282</v>
      </c>
      <c r="C13" s="111" t="s">
        <v>290</v>
      </c>
      <c r="D13" s="85" t="s">
        <v>278</v>
      </c>
      <c r="E13" s="102"/>
    </row>
    <row r="14" spans="1:5" ht="12.75">
      <c r="A14" s="93" t="s">
        <v>279</v>
      </c>
      <c r="B14" s="87"/>
      <c r="C14" s="87"/>
      <c r="D14" s="87"/>
      <c r="E14" s="102"/>
    </row>
    <row r="15" spans="1:5" ht="12.75">
      <c r="A15" s="93" t="s">
        <v>280</v>
      </c>
      <c r="B15" s="87"/>
      <c r="C15" s="87"/>
      <c r="D15" s="87"/>
      <c r="E15" s="102"/>
    </row>
    <row r="16" spans="1:5" ht="12.75">
      <c r="A16" s="93" t="s">
        <v>281</v>
      </c>
      <c r="B16" s="87"/>
      <c r="C16" s="87"/>
      <c r="D16" s="87"/>
      <c r="E16" s="102"/>
    </row>
    <row r="17" spans="1:4" ht="12.75">
      <c r="A17" s="102"/>
      <c r="B17" s="102"/>
      <c r="C17" s="102"/>
      <c r="D17" s="102"/>
    </row>
    <row r="18" spans="1:5" ht="12.75">
      <c r="A18" s="85" t="s">
        <v>275</v>
      </c>
      <c r="B18" s="85" t="s">
        <v>291</v>
      </c>
      <c r="C18" s="111" t="s">
        <v>285</v>
      </c>
      <c r="D18" s="85" t="s">
        <v>278</v>
      </c>
      <c r="E18" s="102"/>
    </row>
    <row r="19" spans="1:5" ht="12.75">
      <c r="A19" s="93" t="s">
        <v>279</v>
      </c>
      <c r="B19" s="87"/>
      <c r="C19" s="87"/>
      <c r="D19" s="87"/>
      <c r="E19" s="102"/>
    </row>
    <row r="20" spans="1:5" ht="12.75">
      <c r="A20" s="93" t="s">
        <v>280</v>
      </c>
      <c r="B20" s="87"/>
      <c r="C20" s="87"/>
      <c r="D20" s="87"/>
      <c r="E20" s="102"/>
    </row>
    <row r="21" spans="1:5" ht="12.75">
      <c r="A21" s="93" t="s">
        <v>281</v>
      </c>
      <c r="B21" s="87"/>
      <c r="C21" s="87"/>
      <c r="D21" s="87"/>
      <c r="E21" s="102"/>
    </row>
    <row r="23" ht="15" customHeight="1">
      <c r="A23" s="112"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292</v>
      </c>
      <c r="C5" s="116" t="s">
        <v>293</v>
      </c>
      <c r="D5" s="117" t="s">
        <v>294</v>
      </c>
    </row>
    <row r="6" spans="1:3" ht="12.75">
      <c r="A6" s="107" t="s">
        <v>295</v>
      </c>
      <c r="B6" s="118"/>
      <c r="C6" s="118"/>
    </row>
    <row r="7" spans="1:3" ht="12.75">
      <c r="A7" s="119" t="s">
        <v>296</v>
      </c>
      <c r="B7" s="120"/>
      <c r="C7" s="120"/>
    </row>
    <row r="8" spans="1:3" ht="12.75">
      <c r="A8" s="107" t="s">
        <v>297</v>
      </c>
      <c r="B8" s="118"/>
      <c r="C8" s="118"/>
    </row>
    <row r="9" spans="1:3" ht="12.75">
      <c r="A9" s="107" t="s">
        <v>298</v>
      </c>
      <c r="B9" s="118"/>
      <c r="C9" s="118"/>
    </row>
    <row r="10" spans="1:3" ht="12.75">
      <c r="A10" s="107" t="s">
        <v>299</v>
      </c>
      <c r="B10" s="118"/>
      <c r="C10" s="118"/>
    </row>
    <row r="11" spans="1:3" ht="12.75">
      <c r="A11" s="107" t="s">
        <v>300</v>
      </c>
      <c r="B11" s="118"/>
      <c r="C11" s="118"/>
    </row>
    <row r="12" spans="1:3" ht="12.75">
      <c r="A12" s="107" t="s">
        <v>301</v>
      </c>
      <c r="B12" s="118"/>
      <c r="C12" s="118"/>
    </row>
    <row r="13" spans="1:3" s="123" customFormat="1" ht="12.75">
      <c r="A13" s="121" t="s">
        <v>302</v>
      </c>
      <c r="B13" s="122">
        <f>B8+B10</f>
        <v>0</v>
      </c>
      <c r="C13" s="122">
        <f>C8+C10</f>
        <v>0</v>
      </c>
    </row>
    <row r="14" spans="1:3" s="123" customFormat="1" ht="12.75">
      <c r="A14" s="121" t="s">
        <v>303</v>
      </c>
      <c r="B14" s="122">
        <f>B9+B11</f>
        <v>0</v>
      </c>
      <c r="C14" s="122">
        <f>C9+C11</f>
        <v>0</v>
      </c>
    </row>
    <row r="15" spans="1:3" ht="12.75">
      <c r="A15" s="107" t="s">
        <v>304</v>
      </c>
      <c r="B15" s="118"/>
      <c r="C15" s="118"/>
    </row>
    <row r="16" spans="1:3" ht="12.75">
      <c r="A16" s="107" t="s">
        <v>305</v>
      </c>
      <c r="B16" s="118"/>
      <c r="C16" s="118"/>
    </row>
    <row r="17" spans="1:3" ht="12.75">
      <c r="A17" s="119" t="s">
        <v>306</v>
      </c>
      <c r="B17" s="120"/>
      <c r="C17" s="120"/>
    </row>
    <row r="18" spans="1:3" ht="12.75">
      <c r="A18" s="107" t="s">
        <v>307</v>
      </c>
      <c r="B18" s="122" t="e">
        <f>B8/(B14/1000)</f>
        <v>#DIV/0!</v>
      </c>
      <c r="C18" s="122" t="e">
        <f>C8/(C14/1000)</f>
        <v>#DIV/0!</v>
      </c>
    </row>
    <row r="19" spans="1:4" ht="12.75">
      <c r="A19" s="118" t="s">
        <v>308</v>
      </c>
      <c r="B19" s="124"/>
      <c r="C19" s="124"/>
      <c r="D19" s="125" t="s">
        <v>309</v>
      </c>
    </row>
    <row r="20" spans="1:4" ht="12.75">
      <c r="A20" s="107" t="s">
        <v>310</v>
      </c>
      <c r="B20" s="124"/>
      <c r="C20" s="124"/>
      <c r="D20" s="126" t="s">
        <v>309</v>
      </c>
    </row>
    <row r="21" spans="1:3" ht="12.75">
      <c r="A21" s="107" t="s">
        <v>311</v>
      </c>
      <c r="B21" s="122" t="e">
        <f>B18/B19</f>
        <v>#DIV/0!</v>
      </c>
      <c r="C21" s="122" t="e">
        <f>C18/C19</f>
        <v>#DIV/0!</v>
      </c>
    </row>
    <row r="22" spans="1:3" ht="12.75">
      <c r="A22" s="107" t="s">
        <v>312</v>
      </c>
      <c r="B22" s="122" t="e">
        <f>B8/B19</f>
        <v>#DIV/0!</v>
      </c>
      <c r="C22" s="122" t="e">
        <f>C8/C19</f>
        <v>#DIV/0!</v>
      </c>
    </row>
    <row r="23" spans="1:3" ht="12.75">
      <c r="A23" s="107" t="s">
        <v>313</v>
      </c>
      <c r="B23" s="122" t="e">
        <f>B8/(B19*B20)</f>
        <v>#DIV/0!</v>
      </c>
      <c r="C23" s="122" t="e">
        <f>C8/(C19*C20)</f>
        <v>#DIV/0!</v>
      </c>
    </row>
    <row r="24" spans="1:3" ht="12.75">
      <c r="A24" s="119" t="s">
        <v>314</v>
      </c>
      <c r="B24" s="120"/>
      <c r="C24" s="120"/>
    </row>
    <row r="25" spans="1:3" ht="12.75">
      <c r="A25" s="107" t="s">
        <v>315</v>
      </c>
      <c r="B25" s="122" t="e">
        <f>B10/(B14/1000)</f>
        <v>#DIV/0!</v>
      </c>
      <c r="C25" s="122" t="e">
        <f>C10/(C14/1000)</f>
        <v>#DIV/0!</v>
      </c>
    </row>
    <row r="26" spans="1:4" ht="12.75">
      <c r="A26" s="118" t="s">
        <v>316</v>
      </c>
      <c r="B26" s="124"/>
      <c r="C26" s="124"/>
      <c r="D26" s="125" t="s">
        <v>309</v>
      </c>
    </row>
    <row r="27" spans="1:4" ht="12.75">
      <c r="A27" s="107" t="s">
        <v>317</v>
      </c>
      <c r="B27" s="124"/>
      <c r="C27" s="124"/>
      <c r="D27" s="126" t="s">
        <v>309</v>
      </c>
    </row>
    <row r="28" spans="1:3" ht="12.75">
      <c r="A28" s="107" t="s">
        <v>318</v>
      </c>
      <c r="B28" s="122" t="e">
        <f>B25/B26</f>
        <v>#DIV/0!</v>
      </c>
      <c r="C28" s="122" t="e">
        <f>C25/C26</f>
        <v>#DIV/0!</v>
      </c>
    </row>
    <row r="29" spans="1:3" ht="12.75">
      <c r="A29" s="107" t="s">
        <v>319</v>
      </c>
      <c r="B29" s="122" t="e">
        <f>B10/B26</f>
        <v>#DIV/0!</v>
      </c>
      <c r="C29" s="122" t="e">
        <f>C10/C26</f>
        <v>#DIV/0!</v>
      </c>
    </row>
    <row r="30" spans="1:3" ht="12.75">
      <c r="A30" s="107" t="s">
        <v>320</v>
      </c>
      <c r="B30" s="122" t="e">
        <f>B10/(B26*B27)</f>
        <v>#DIV/0!</v>
      </c>
      <c r="C30" s="122" t="e">
        <f>C10/(C26*C27)</f>
        <v>#DIV/0!</v>
      </c>
    </row>
    <row r="31" spans="1:3" ht="12.75">
      <c r="A31" s="119" t="s">
        <v>321</v>
      </c>
      <c r="B31" s="127"/>
      <c r="C31" s="127"/>
    </row>
    <row r="32" spans="1:3" ht="12.75">
      <c r="A32" s="107" t="s">
        <v>322</v>
      </c>
      <c r="B32" s="122" t="e">
        <f>B12/(B16/1000)</f>
        <v>#DIV/0!</v>
      </c>
      <c r="C32" s="122" t="e">
        <f>C12/(C16/1000)</f>
        <v>#DIV/0!</v>
      </c>
    </row>
    <row r="33" spans="1:4" ht="12.75">
      <c r="A33" s="118" t="s">
        <v>323</v>
      </c>
      <c r="B33" s="124"/>
      <c r="C33" s="124"/>
      <c r="D33" s="125" t="s">
        <v>309</v>
      </c>
    </row>
    <row r="34" spans="1:4" ht="12.75">
      <c r="A34" s="107" t="s">
        <v>324</v>
      </c>
      <c r="B34" s="124"/>
      <c r="C34" s="124"/>
      <c r="D34" s="126" t="s">
        <v>309</v>
      </c>
    </row>
    <row r="35" spans="1:3" ht="12.75">
      <c r="A35" s="107" t="s">
        <v>325</v>
      </c>
      <c r="B35" s="122" t="e">
        <f>B32/B33</f>
        <v>#DIV/0!</v>
      </c>
      <c r="C35" s="122" t="e">
        <f>C32/C33</f>
        <v>#DIV/0!</v>
      </c>
    </row>
    <row r="36" spans="1:3" ht="12.75">
      <c r="A36" s="107" t="s">
        <v>326</v>
      </c>
      <c r="B36" s="122" t="e">
        <f>B12/B33</f>
        <v>#DIV/0!</v>
      </c>
      <c r="C36" s="122" t="e">
        <f>C12/C33</f>
        <v>#DIV/0!</v>
      </c>
    </row>
    <row r="37" spans="1:3" ht="12.75">
      <c r="A37" s="107" t="s">
        <v>327</v>
      </c>
      <c r="B37" s="122" t="e">
        <f>B12/(B33*B34)</f>
        <v>#DIV/0!</v>
      </c>
      <c r="C37" s="122" t="e">
        <f>C12/(C33*C34)</f>
        <v>#DIV/0!</v>
      </c>
    </row>
    <row r="38" spans="1:3" ht="12" customHeight="1">
      <c r="A38" s="108"/>
      <c r="B38" s="108"/>
      <c r="C38" s="108"/>
    </row>
    <row r="39" spans="1:4" ht="12.75" customHeight="1">
      <c r="A39" s="128" t="s">
        <v>328</v>
      </c>
      <c r="B39" s="128"/>
      <c r="C39" s="128"/>
      <c r="D39" s="129"/>
    </row>
    <row r="40" spans="1:4" ht="12.75" customHeight="1">
      <c r="A40" s="114" t="s">
        <v>274</v>
      </c>
      <c r="B40" s="114"/>
      <c r="C40" s="114"/>
      <c r="D40" s="115"/>
    </row>
    <row r="41" spans="1:4" ht="12" customHeight="1">
      <c r="A41" s="130"/>
      <c r="B41" s="130"/>
      <c r="C41" s="131"/>
      <c r="D41" s="115"/>
    </row>
    <row r="42" spans="1:3" ht="12.75">
      <c r="A42" s="106" t="s">
        <v>329</v>
      </c>
      <c r="B42" s="106" t="s">
        <v>288</v>
      </c>
      <c r="C42" s="132" t="s">
        <v>277</v>
      </c>
    </row>
    <row r="43" spans="1:3" ht="12.75">
      <c r="A43" s="107" t="s">
        <v>279</v>
      </c>
      <c r="B43" s="107"/>
      <c r="C43" s="107"/>
    </row>
    <row r="44" spans="1:3" ht="12.75">
      <c r="A44" s="107" t="s">
        <v>280</v>
      </c>
      <c r="B44" s="107"/>
      <c r="C44" s="107"/>
    </row>
    <row r="45" spans="1:3" ht="12.75">
      <c r="A45" s="107" t="s">
        <v>281</v>
      </c>
      <c r="B45" s="107"/>
      <c r="C45" s="107"/>
    </row>
    <row r="46" spans="1:3" ht="12.75">
      <c r="A46" s="106" t="s">
        <v>329</v>
      </c>
      <c r="B46" s="106" t="s">
        <v>330</v>
      </c>
      <c r="C46" s="106" t="s">
        <v>283</v>
      </c>
    </row>
    <row r="47" spans="1:3" ht="12.75">
      <c r="A47" s="107" t="s">
        <v>279</v>
      </c>
      <c r="B47" s="107"/>
      <c r="C47" s="107"/>
    </row>
    <row r="48" spans="1:3" ht="12.75">
      <c r="A48" s="107" t="s">
        <v>280</v>
      </c>
      <c r="B48" s="107"/>
      <c r="C48" s="107"/>
    </row>
    <row r="49" spans="1:3" ht="12.75">
      <c r="A49" s="107" t="s">
        <v>281</v>
      </c>
      <c r="B49" s="107"/>
      <c r="C49" s="107"/>
    </row>
    <row r="50" spans="1:3" ht="12.75">
      <c r="A50" s="106" t="s">
        <v>329</v>
      </c>
      <c r="B50" s="106" t="s">
        <v>331</v>
      </c>
      <c r="C50" s="106" t="s">
        <v>332</v>
      </c>
    </row>
    <row r="51" spans="1:3" ht="12.75">
      <c r="A51" s="107" t="s">
        <v>279</v>
      </c>
      <c r="B51" s="107"/>
      <c r="C51" s="107"/>
    </row>
    <row r="52" spans="1:3" ht="12.75">
      <c r="A52" s="107" t="s">
        <v>280</v>
      </c>
      <c r="B52" s="107"/>
      <c r="C52" s="107"/>
    </row>
    <row r="53" spans="1:3" ht="12.75">
      <c r="A53" s="107" t="s">
        <v>281</v>
      </c>
      <c r="B53" s="107"/>
      <c r="C53" s="107"/>
    </row>
    <row r="55" ht="12.75">
      <c r="A55" s="112"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333</v>
      </c>
      <c r="B5" s="135" t="s">
        <v>65</v>
      </c>
      <c r="C5" s="136" t="s">
        <v>200</v>
      </c>
      <c r="D5" s="137" t="s">
        <v>201</v>
      </c>
      <c r="E5" s="135" t="s">
        <v>66</v>
      </c>
      <c r="F5" s="138" t="s">
        <v>200</v>
      </c>
      <c r="G5" s="136" t="s">
        <v>202</v>
      </c>
      <c r="H5" s="133"/>
      <c r="I5" s="133"/>
    </row>
    <row r="6" spans="1:9" ht="12.75">
      <c r="A6" s="139" t="s">
        <v>334</v>
      </c>
      <c r="B6" s="118"/>
      <c r="C6" s="140"/>
      <c r="D6" s="141" t="s">
        <v>219</v>
      </c>
      <c r="E6" s="118"/>
      <c r="F6" s="142"/>
      <c r="G6" s="143"/>
      <c r="H6" s="133"/>
      <c r="I6" s="133"/>
    </row>
    <row r="7" spans="1:9" ht="12.75">
      <c r="A7" s="144" t="s">
        <v>335</v>
      </c>
      <c r="B7" s="118"/>
      <c r="C7" s="140"/>
      <c r="D7" s="145" t="s">
        <v>206</v>
      </c>
      <c r="E7" s="118"/>
      <c r="F7" s="142"/>
      <c r="G7" s="143"/>
      <c r="H7" s="133"/>
      <c r="I7" s="133"/>
    </row>
    <row r="8" spans="1:9" ht="12.75">
      <c r="A8" s="139" t="s">
        <v>336</v>
      </c>
      <c r="B8" s="146"/>
      <c r="C8" s="147"/>
      <c r="D8" s="148" t="s">
        <v>337</v>
      </c>
      <c r="E8" s="146"/>
      <c r="F8" s="147"/>
      <c r="G8" s="149"/>
      <c r="I8" s="133"/>
    </row>
    <row r="9" spans="1:9" ht="12.75">
      <c r="A9" s="144" t="s">
        <v>338</v>
      </c>
      <c r="B9" s="146"/>
      <c r="C9" s="147"/>
      <c r="D9" s="150" t="s">
        <v>208</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