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<sst xmlns="http://schemas.openxmlformats.org/spreadsheetml/2006/main" count="913" uniqueCount="526">
  <si>
    <t>PHG Needs Assessment Calculator</t>
  </si>
  <si>
    <t>Afghanistan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</si>
  <si>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</si>
  <si>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</si>
  <si>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</si>
  <si>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</si>
  <si>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</si>
  <si>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</si>
  <si>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</si>
  <si>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</si>
  <si>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</si>
  <si>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</si>
  <si>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</si>
  <si>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</si>
  <si>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</si>
  <si>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</si>
  <si>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</si>
  <si>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</si>
  <si>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</si>
  <si>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</si>
  <si>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</si>
  <si>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</si>
  <si>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</si>
  <si>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</si>
  <si>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</si>
  <si>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</si>
  <si>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</si>
  <si>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</si>
  <si>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</si>
  <si>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</si>
  <si>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</si>
  <si>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</si>
  <si>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</si>
  <si>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</si>
  <si>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</si>
  <si>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</si>
  <si>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</si>
  <si>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</si>
  <si>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</si>
  <si>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</si>
  <si>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</si>
  <si>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</si>
  <si>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</si>
  <si>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</si>
  <si>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</si>
  <si>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</si>
  <si>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</si>
  <si>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</si>
  <si>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</si>
  <si>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</si>
  <si>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</si>
  <si>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</si>
  <si>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</si>
  <si>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</si>
  <si>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</si>
  <si>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</si>
  <si>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</si>
  <si>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</si>
  <si>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</si>
  <si>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</si>
  <si>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</si>
  <si>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</si>
  <si>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</si>
  <si>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</si>
  <si>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</si>
  <si>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</si>
  <si>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</si>
  <si>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</si>
  <si>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</si>
  <si>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</si>
  <si>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</si>
  <si>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</si>
  <si>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</si>
  <si>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</si>
  <si>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</si>
  <si>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</si>
  <si>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</si>
  <si>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</si>
  <si>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</si>
  <si>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</si>
  <si>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</si>
  <si>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</si>
  <si>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</si>
  <si>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</si>
  <si>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</si>
  <si>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</si>
  <si>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</si>
  <si>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</si>
  <si>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</si>
  <si>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</si>
  <si>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</si>
  <si>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</si>
  <si>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</si>
  <si>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</si>
  <si>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per year per 1000 total births</t>
  </si>
  <si>
    <t>29.31</t>
  </si>
  <si>
    <t>WHO, 2009</t>
  </si>
  <si>
    <t>Total births in 1000s (LB+SB) per year</t>
  </si>
  <si>
    <t>Infant mortality rate: infant deaths / 1000 LB / year</t>
  </si>
  <si>
    <t>Under-5 mortality rate: U5 deaths / 1000 LB / year</t>
  </si>
  <si>
    <t>Percentage births in women &gt;35 years</t>
  </si>
  <si>
    <t>Life expectancy at birth (yrs)</t>
  </si>
  <si>
    <t>48.67</t>
  </si>
  <si>
    <t xml:space="preserve">% of marriages consanguineous </t>
  </si>
  <si>
    <t>Maternal health</t>
  </si>
  <si>
    <t>Prenatal visits – at least 1 visit (%)</t>
  </si>
  <si>
    <t>47.9</t>
  </si>
  <si>
    <t>Prenatal visits – at least 4 visits (%)</t>
  </si>
  <si>
    <t>14.6</t>
  </si>
  <si>
    <t>Births attended by skilled health personnel (%)</t>
  </si>
  <si>
    <t>38.6</t>
  </si>
  <si>
    <t>Contraception prevalence rate (%)</t>
  </si>
  <si>
    <t>21.2</t>
  </si>
  <si>
    <t>Unmet need for family planning (%)</t>
  </si>
  <si>
    <t> </t>
  </si>
  <si>
    <t>Total fertility rate</t>
  </si>
  <si>
    <t>6.16</t>
  </si>
  <si>
    <t>% home births</t>
  </si>
  <si>
    <t>% births at health care services</t>
  </si>
  <si>
    <t>32.90</t>
  </si>
  <si>
    <t>Newborn health</t>
  </si>
  <si>
    <t>Number of neonatal examinations by SBA / trained staff</t>
  </si>
  <si>
    <t>% neonatal examinations by SBA/ trained staff</t>
  </si>
  <si>
    <t>Socio-economic indicators</t>
  </si>
  <si>
    <t>Gross national income per capita (PPP int. $)</t>
  </si>
  <si>
    <t>910</t>
  </si>
  <si>
    <t>% population living on &lt; US$1 per day</t>
  </si>
  <si>
    <t>Birth registration coverage (%)</t>
  </si>
  <si>
    <t>37.4</t>
  </si>
  <si>
    <t>WHO,WHO 2010-WHO 2011</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</si>
  <si>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</si>
  <si>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</si>
  <si>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</si>
  <si>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</si>
  <si>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</si>
  <si>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</si>
  <si>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</si>
  <si>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</si>
  <si>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</si>
  <si>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50.5</t>
  </si>
  <si>
    <t>WHO 2011</t>
  </si>
  <si>
    <t>Total expenditure on health as percentage of GDP</t>
  </si>
  <si>
    <t>9.6</t>
  </si>
  <si>
    <t xml:space="preserve">Per capita government expenditure on health (PPP int. $) </t>
  </si>
  <si>
    <t>7.9</t>
  </si>
  <si>
    <t xml:space="preserve">External resources for health as percentage of total expenditure on health </t>
  </si>
  <si>
    <t>16.4</t>
  </si>
  <si>
    <t xml:space="preserve">General government expenditure on health as percentage of total expenditure on health  </t>
  </si>
  <si>
    <t>15.6</t>
  </si>
  <si>
    <t xml:space="preserve">Out-of-pocket expenditure as percentage of private expenditure on health </t>
  </si>
  <si>
    <t>94</t>
  </si>
  <si>
    <t xml:space="preserve">Private expenditure on health as percentage of total expenditure on health </t>
  </si>
  <si>
    <t>84.4</t>
  </si>
  <si>
    <t xml:space="preserve">General government expenditure on health as percentage of total government expenditure </t>
  </si>
  <si>
    <t>3.3</t>
  </si>
  <si>
    <t>Health Workforce</t>
  </si>
  <si>
    <t>Number of nursing and midwifery personnel</t>
  </si>
  <si>
    <t>17257</t>
  </si>
  <si>
    <t xml:space="preserve">Nursing and midwifery personnel density (per 10,000 population)  </t>
  </si>
  <si>
    <t>5</t>
  </si>
  <si>
    <t>Number of physicians</t>
  </si>
  <si>
    <t>7248</t>
  </si>
  <si>
    <t xml:space="preserve">Physician density (per 10 000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</si>
  <si>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</si>
  <si>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</si>
  <si>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</si>
  <si>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</si>
  <si>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</si>
  <si>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</si>
  <si>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</si>
  <si>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</si>
  <si>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</si>
  <si>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</si>
  <si>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</si>
  <si>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</si>
  <si>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</si>
  <si>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</si>
  <si>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</si>
  <si>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</si>
  <si>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</si>
  <si>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</si>
  <si>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</si>
  <si>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</si>
  <si>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</si>
  <si>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</si>
  <si>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</si>
  <si>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</si>
  <si>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</si>
  <si>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</si>
  <si>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</si>
  <si>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</si>
  <si>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</si>
  <si>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</si>
  <si>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</si>
  <si>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</si>
  <si>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</si>
  <si>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</si>
  <si>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</si>
  <si>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</si>
  <si>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1.69</t>
  </si>
  <si>
    <t>Stillbirth prevalence (SB)</t>
  </si>
  <si>
    <t>0.07</t>
  </si>
  <si>
    <t>Total birth prevalence (LB+SB)</t>
  </si>
  <si>
    <t>1.76</t>
  </si>
  <si>
    <t>All age groups</t>
  </si>
  <si>
    <t>&lt;1 year olds</t>
  </si>
  <si>
    <t>1-4 year olds</t>
  </si>
  <si>
    <t>5-14 year olds</t>
  </si>
  <si>
    <t>15-44 year olds</t>
  </si>
  <si>
    <t>45+ year olds</t>
  </si>
  <si>
    <t xml:space="preserve">Number of cases by age group </t>
  </si>
  <si>
    <t xml:space="preserve">Annual live births </t>
  </si>
  <si>
    <t>2,340</t>
  </si>
  <si>
    <t>No. of cases by level of impairment</t>
  </si>
  <si>
    <t>No or minor disability</t>
  </si>
  <si>
    <t>Moderate disability*</t>
  </si>
  <si>
    <t>Severe disability*</t>
  </si>
  <si>
    <t>Mortality and morbidity</t>
  </si>
  <si>
    <t xml:space="preserve">Mean life expectancy (yrs) </t>
  </si>
  <si>
    <t>8.1</t>
  </si>
  <si>
    <t>No. deaths &lt; 1yr</t>
  </si>
  <si>
    <t>1116</t>
  </si>
  <si>
    <t>No. deaths 1-4 yrs</t>
  </si>
  <si>
    <t>199</t>
  </si>
  <si>
    <t>No. deaths &lt; 5 yrs</t>
  </si>
  <si>
    <t>1315</t>
  </si>
  <si>
    <t>Infant mortality / 1000 LB</t>
  </si>
  <si>
    <t>0.84</t>
  </si>
  <si>
    <t>Under-5 mortality / 1000 LB</t>
  </si>
  <si>
    <t>0.99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</si>
  <si>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</si>
  <si>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</si>
  <si>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</si>
  <si>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</si>
  <si>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</si>
  <si>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</si>
  <si>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</si>
  <si>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</si>
  <si>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t>
  </si>
  <si>
    <t>1.31</t>
  </si>
  <si>
    <t>1.49</t>
  </si>
  <si>
    <t>0.05</t>
  </si>
  <si>
    <t>0.06</t>
  </si>
  <si>
    <t>1.36</t>
  </si>
  <si>
    <t>1.55</t>
  </si>
  <si>
    <t>Number of cases by age-group</t>
  </si>
  <si>
    <t>Annual live births</t>
  </si>
  <si>
    <t>48726</t>
  </si>
  <si>
    <t>200416</t>
  </si>
  <si>
    <t>No. cases by level of impairment</t>
  </si>
  <si>
    <t>12.9</t>
  </si>
  <si>
    <t>22.3</t>
  </si>
  <si>
    <t>22,984</t>
  </si>
  <si>
    <t>80,306</t>
  </si>
  <si>
    <t>4,484</t>
  </si>
  <si>
    <t>15,226</t>
  </si>
  <si>
    <t>27,468</t>
  </si>
  <si>
    <t>95,532</t>
  </si>
  <si>
    <t>0.47</t>
  </si>
  <si>
    <t>0.40</t>
  </si>
  <si>
    <t>0.56</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</si>
  <si>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</si>
  <si>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</si>
  <si>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</si>
  <si>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</si>
  <si>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</si>
  <si>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</si>
  <si>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</si>
  <si>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</si>
  <si>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</si>
  <si>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</si>
  <si>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</si>
  <si>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</si>
  <si>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</si>
  <si>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</si>
  <si>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</si>
  <si>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</si>
  <si>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</si>
  <si>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</si>
  <si>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</si>
  <si>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</si>
  <si>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</si>
  <si>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</si>
  <si>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</si>
  <si>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</si>
  <si>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</si>
  <si>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</si>
  <si>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</si>
  <si>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</si>
  <si>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</si>
  <si>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</si>
  <si>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</si>
  <si>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</si>
  <si>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</si>
  <si>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</si>
  <si>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</si>
  <si>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</si>
  <si>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</si>
  <si>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</si>
  <si>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</si>
  <si>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</si>
  <si>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</si>
  <si>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</si>
  <si>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</si>
  <si>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</si>
  <si>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</si>
  <si>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</si>
  <si>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</si>
  <si>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</si>
  <si>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</si>
  <si>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</si>
  <si>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</si>
  <si>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</si>
  <si>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</si>
  <si>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</si>
  <si>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</si>
  <si>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</si>
  <si>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</si>
  <si>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</si>
  <si>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</si>
  <si>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</si>
  <si>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</si>
  <si>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</si>
  <si>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</si>
  <si>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</si>
  <si>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</si>
  <si>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</si>
  <si>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</si>
  <si>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</si>
  <si>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</si>
  <si>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2340</t>
  </si>
  <si>
    <t>Annual birth prevalence / 1000 TB</t>
  </si>
  <si>
    <r>
      <t xml:space="preserve">Number of annual affected </t>
    </r>
    <r>
      <rPr>
        <b/>
        <sz val="10"/>
        <rFont val="Arial"/>
        <family val="2"/>
      </rPr>
      <t>stillbirths</t>
    </r>
  </si>
  <si>
    <t>90</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</si>
  <si>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</si>
  <si>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</si>
  <si>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</si>
  <si>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</si>
  <si>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</si>
  <si>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</si>
  <si>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</si>
  <si>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</si>
  <si>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</si>
  <si>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</si>
  <si>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</si>
  <si>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</si>
  <si>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</si>
  <si>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</si>
  <si>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</si>
  <si>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</si>
  <si>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</si>
  <si>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</si>
  <si>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</si>
  <si>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</si>
  <si>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</si>
  <si>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</si>
  <si>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</si>
  <si>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</si>
  <si>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</si>
  <si>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</si>
  <si>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</si>
  <si>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</si>
  <si>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</si>
  <si>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</si>
  <si>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</si>
  <si>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</si>
  <si>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</si>
  <si>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</si>
  <si>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</si>
  <si>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</si>
  <si>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</si>
  <si>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</si>
  <si>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</si>
  <si>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</si>
  <si>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</si>
  <si>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</si>
  <si>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</si>
  <si>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</si>
  <si>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</si>
  <si>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</si>
  <si>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</si>
  <si>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</si>
  <si>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</si>
  <si>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</si>
  <si>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</si>
  <si>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</si>
  <si>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</si>
  <si>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</si>
  <si>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</si>
  <si>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</si>
  <si>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</si>
  <si>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1,332</t>
  </si>
  <si>
    <t>Number of annual affected neonatal deaths</t>
  </si>
  <si>
    <t>716</t>
  </si>
  <si>
    <t>Number of affected neonatal deaths / 1000 LB</t>
  </si>
  <si>
    <t>0.54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</si>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</sst>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281</v>
      </c>
      <c r="C7" s="102" t="s">
        <v>270</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276</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271</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304</v>
      </c>
    </row>
    <row r="19" spans="1:3" ht="12.75">
      <c r="A19" s="103" t="s">
        <v>371</v>
      </c>
      <c r="B19" s="172"/>
      <c r="C19" s="174" t="s">
        <v>304</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263</v>
      </c>
      <c r="C5" s="102" t="s">
        <v>60</v>
      </c>
      <c r="D5" s="102" t="s">
        <v>381</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268</v>
      </c>
      <c r="B14" s="102" t="s">
        <v>386</v>
      </c>
      <c r="C14" s="102" t="s">
        <v>387</v>
      </c>
      <c r="D14" s="102" t="s">
        <v>386</v>
      </c>
      <c r="E14" s="102" t="s">
        <v>387</v>
      </c>
      <c r="F14" s="102" t="s">
        <v>386</v>
      </c>
      <c r="G14" s="102" t="s">
        <v>387</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193</v>
      </c>
      <c r="D5" s="185" t="s">
        <v>194</v>
      </c>
      <c r="E5" s="184" t="s">
        <v>59</v>
      </c>
      <c r="F5" s="184" t="s">
        <v>193</v>
      </c>
      <c r="G5" s="184" t="s">
        <v>195</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221</v>
      </c>
      <c r="E11" s="198"/>
      <c r="F11" s="198"/>
      <c r="G11" s="193"/>
    </row>
    <row r="12" spans="1:7" ht="12.75">
      <c r="A12" s="197" t="s">
        <v>397</v>
      </c>
      <c r="B12" s="197"/>
      <c r="C12" s="198"/>
      <c r="D12" s="199" t="s">
        <v>227</v>
      </c>
      <c r="E12" s="198"/>
      <c r="F12" s="198"/>
      <c r="G12" s="193"/>
    </row>
    <row r="13" spans="1:7" ht="12.75">
      <c r="A13" s="197" t="s">
        <v>398</v>
      </c>
      <c r="B13" s="197"/>
      <c r="C13" s="198"/>
      <c r="D13" s="199" t="s">
        <v>225</v>
      </c>
      <c r="E13" s="198"/>
      <c r="F13" s="198"/>
      <c r="G13" s="193"/>
    </row>
    <row r="14" spans="1:7" ht="12.75">
      <c r="A14" s="197" t="s">
        <v>399</v>
      </c>
      <c r="B14" s="197"/>
      <c r="C14" s="198"/>
      <c r="D14" s="199" t="s">
        <v>229</v>
      </c>
      <c r="E14" s="198"/>
      <c r="F14" s="198"/>
      <c r="G14" s="193"/>
    </row>
    <row r="15" spans="1:10" ht="12.75">
      <c r="A15" s="197" t="s">
        <v>400</v>
      </c>
      <c r="B15" s="194"/>
      <c r="C15" s="195"/>
      <c r="D15" s="200" t="s">
        <v>219</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415</v>
      </c>
      <c r="C13" s="184" t="s">
        <v>193</v>
      </c>
      <c r="D13" s="184" t="s">
        <v>271</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263</v>
      </c>
      <c r="C5" s="102" t="s">
        <v>381</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193</v>
      </c>
      <c r="D13" s="184" t="s">
        <v>271</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193</v>
      </c>
      <c r="D5" s="220" t="s">
        <v>420</v>
      </c>
      <c r="E5" s="221" t="s">
        <v>193</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2279522</v>
      </c>
      <c r="C12" s="24">
        <v>2406800</v>
      </c>
      <c r="D12" s="24">
        <v>4686322</v>
      </c>
      <c r="E12" s="25"/>
      <c r="F12" s="25"/>
      <c r="G12" s="26">
        <f>E12+F12</f>
        <v>0</v>
      </c>
      <c r="H12" s="25"/>
      <c r="I12" s="25"/>
      <c r="J12" s="26">
        <f>H12+I12</f>
        <v>0</v>
      </c>
    </row>
    <row r="13" spans="1:10" ht="12.75" customHeight="1">
      <c r="A13" s="23" t="s">
        <v>65</v>
      </c>
      <c r="B13" s="24">
        <v>1826187</v>
      </c>
      <c r="C13" s="24">
        <v>1768947</v>
      </c>
      <c r="D13" s="24">
        <v>3595134</v>
      </c>
      <c r="E13" s="25"/>
      <c r="F13" s="25"/>
      <c r="G13" s="26">
        <f>E13+F13</f>
        <v>0</v>
      </c>
      <c r="H13" s="25"/>
      <c r="I13" s="25"/>
      <c r="J13" s="26">
        <f>H13+I13</f>
        <v>0</v>
      </c>
    </row>
    <row r="14" spans="1:10" ht="12.75" customHeight="1">
      <c r="A14" s="23" t="s">
        <v>66</v>
      </c>
      <c r="B14" s="24">
        <v>1463377</v>
      </c>
      <c r="C14" s="24">
        <v>1317499</v>
      </c>
      <c r="D14" s="24">
        <v>2780876</v>
      </c>
      <c r="E14" s="25"/>
      <c r="F14" s="25"/>
      <c r="G14" s="26">
        <f>E14+F14</f>
        <v>0</v>
      </c>
      <c r="H14" s="25"/>
      <c r="I14" s="25"/>
      <c r="J14" s="26">
        <f>H14+I14</f>
        <v>0</v>
      </c>
    </row>
    <row r="15" spans="1:10" ht="12.75" customHeight="1">
      <c r="A15" s="23" t="s">
        <v>67</v>
      </c>
      <c r="B15" s="24">
        <v>1200504</v>
      </c>
      <c r="C15" s="24">
        <v>1071948</v>
      </c>
      <c r="D15" s="24">
        <v>2272452</v>
      </c>
      <c r="E15" s="25"/>
      <c r="F15" s="25"/>
      <c r="G15" s="26">
        <f>E15+F15</f>
        <v>0</v>
      </c>
      <c r="H15" s="25"/>
      <c r="I15" s="25"/>
      <c r="J15" s="26">
        <f>H15+I15</f>
        <v>0</v>
      </c>
    </row>
    <row r="16" spans="1:10" ht="12.75" customHeight="1">
      <c r="A16" s="23" t="s">
        <v>68</v>
      </c>
      <c r="B16" s="24">
        <v>997097</v>
      </c>
      <c r="C16" s="24">
        <v>949322</v>
      </c>
      <c r="D16" s="24">
        <v>1946419</v>
      </c>
      <c r="E16" s="25"/>
      <c r="F16" s="25"/>
      <c r="G16" s="26">
        <f>E16+F16</f>
        <v>0</v>
      </c>
      <c r="H16" s="25"/>
      <c r="I16" s="25"/>
      <c r="J16" s="26">
        <f>H16+I16</f>
        <v>0</v>
      </c>
    </row>
    <row r="17" spans="1:10" ht="12.75" customHeight="1">
      <c r="A17" s="23" t="s">
        <v>69</v>
      </c>
      <c r="B17" s="24">
        <v>793883</v>
      </c>
      <c r="C17" s="24">
        <v>813511</v>
      </c>
      <c r="D17" s="24">
        <v>1607394</v>
      </c>
      <c r="E17" s="25"/>
      <c r="F17" s="25"/>
      <c r="G17" s="26">
        <f>E17+F17</f>
        <v>0</v>
      </c>
      <c r="H17" s="25"/>
      <c r="I17" s="25"/>
      <c r="J17" s="26">
        <f>H17+I17</f>
        <v>0</v>
      </c>
    </row>
    <row r="18" spans="1:10" ht="12.75" customHeight="1">
      <c r="A18" s="23" t="s">
        <v>70</v>
      </c>
      <c r="B18" s="24">
        <v>638139</v>
      </c>
      <c r="C18" s="24">
        <v>701892</v>
      </c>
      <c r="D18" s="24">
        <v>1340031</v>
      </c>
      <c r="E18" s="25"/>
      <c r="F18" s="25"/>
      <c r="G18" s="26">
        <f>E18+F18</f>
        <v>0</v>
      </c>
      <c r="H18" s="25"/>
      <c r="I18" s="25"/>
      <c r="J18" s="26">
        <f>H18+I18</f>
        <v>0</v>
      </c>
    </row>
    <row r="19" spans="1:10" ht="12.75" customHeight="1">
      <c r="A19" s="23" t="s">
        <v>71</v>
      </c>
      <c r="B19" s="24">
        <v>562577</v>
      </c>
      <c r="C19" s="24">
        <v>614491</v>
      </c>
      <c r="D19" s="24">
        <v>1177068</v>
      </c>
      <c r="E19" s="25"/>
      <c r="F19" s="25"/>
      <c r="G19" s="26">
        <f>E19+F19</f>
        <v>0</v>
      </c>
      <c r="H19" s="25"/>
      <c r="I19" s="25"/>
      <c r="J19" s="26">
        <f>H19+I19</f>
        <v>0</v>
      </c>
    </row>
    <row r="20" spans="1:10" ht="12.75" customHeight="1">
      <c r="A20" s="23" t="s">
        <v>72</v>
      </c>
      <c r="B20" s="24">
        <v>513972</v>
      </c>
      <c r="C20" s="24">
        <v>502542</v>
      </c>
      <c r="D20" s="24">
        <v>1016514</v>
      </c>
      <c r="E20" s="25"/>
      <c r="F20" s="25"/>
      <c r="G20" s="26">
        <f>E20+F20</f>
        <v>0</v>
      </c>
      <c r="H20" s="25"/>
      <c r="I20" s="25"/>
      <c r="J20" s="26">
        <f>H20+I20</f>
        <v>0</v>
      </c>
    </row>
    <row r="21" spans="1:10" ht="12.75" customHeight="1">
      <c r="A21" s="23" t="s">
        <v>73</v>
      </c>
      <c r="B21" s="24">
        <v>466243</v>
      </c>
      <c r="C21" s="24">
        <v>415249</v>
      </c>
      <c r="D21" s="24">
        <v>881492</v>
      </c>
      <c r="E21" s="25"/>
      <c r="F21" s="25"/>
      <c r="G21" s="26">
        <f>E21+F21</f>
        <v>0</v>
      </c>
      <c r="H21" s="25"/>
      <c r="I21" s="25"/>
      <c r="J21" s="26">
        <f>H21+I21</f>
        <v>0</v>
      </c>
    </row>
    <row r="22" spans="1:10" ht="12.75" customHeight="1">
      <c r="A22" s="23" t="s">
        <v>74</v>
      </c>
      <c r="B22" s="24">
        <v>409832</v>
      </c>
      <c r="C22" s="24">
        <v>334099</v>
      </c>
      <c r="D22" s="24">
        <v>743931</v>
      </c>
      <c r="E22" s="25"/>
      <c r="F22" s="25"/>
      <c r="G22" s="26">
        <f>E22+F22</f>
        <v>0</v>
      </c>
      <c r="H22" s="25"/>
      <c r="I22" s="25"/>
      <c r="J22" s="26">
        <f>H22+I22</f>
        <v>0</v>
      </c>
    </row>
    <row r="23" spans="1:10" ht="12.75" customHeight="1">
      <c r="A23" s="23" t="s">
        <v>75</v>
      </c>
      <c r="B23" s="24">
        <v>339431</v>
      </c>
      <c r="C23" s="24">
        <v>259520</v>
      </c>
      <c r="D23" s="24">
        <v>598951</v>
      </c>
      <c r="E23" s="25"/>
      <c r="F23" s="25"/>
      <c r="G23" s="26">
        <f>E23+F23</f>
        <v>0</v>
      </c>
      <c r="H23" s="25"/>
      <c r="I23" s="25"/>
      <c r="J23" s="26">
        <f>H23+I23</f>
        <v>0</v>
      </c>
    </row>
    <row r="24" spans="1:10" ht="12.75" customHeight="1">
      <c r="A24" s="23" t="s">
        <v>76</v>
      </c>
      <c r="B24" s="24">
        <v>265189</v>
      </c>
      <c r="C24" s="24">
        <v>197027</v>
      </c>
      <c r="D24" s="24">
        <v>462216</v>
      </c>
      <c r="E24" s="25"/>
      <c r="F24" s="25"/>
      <c r="G24" s="26">
        <f>E24+F24</f>
        <v>0</v>
      </c>
      <c r="H24" s="25"/>
      <c r="I24" s="25"/>
      <c r="J24" s="26">
        <f>H24+I24</f>
        <v>0</v>
      </c>
    </row>
    <row r="25" spans="1:10" ht="12.75" customHeight="1">
      <c r="A25" s="23" t="s">
        <v>77</v>
      </c>
      <c r="B25" s="24">
        <v>516947</v>
      </c>
      <c r="C25" s="24">
        <v>367753</v>
      </c>
      <c r="D25" s="24">
        <v>884700</v>
      </c>
      <c r="E25" s="25"/>
      <c r="F25" s="25"/>
      <c r="G25" s="26">
        <f>E25+F25</f>
        <v>0</v>
      </c>
      <c r="H25" s="25"/>
      <c r="I25" s="25"/>
      <c r="J25" s="26">
        <f>H25+I25</f>
        <v>0</v>
      </c>
    </row>
    <row r="26" spans="1:10" ht="12.75" customHeight="1">
      <c r="A26" s="23" t="s">
        <v>63</v>
      </c>
      <c r="B26" s="26">
        <f>SUM(B12:B25)</f>
        <v>12272900</v>
      </c>
      <c r="C26" s="26">
        <f>SUM(C12:C25)</f>
        <v>11720600</v>
      </c>
      <c r="D26" s="24">
        <v>23993500</v>
      </c>
      <c r="E26" s="26">
        <f>SUM(E12:E25)</f>
        <v>0</v>
      </c>
      <c r="F26" s="26">
        <f>SUM(F12:F25)</f>
        <v>0</v>
      </c>
      <c r="G26" s="26">
        <f>E26+F26</f>
        <v>0</v>
      </c>
      <c r="H26" s="26">
        <f>SUM(H12:H25)</f>
        <v>0</v>
      </c>
      <c r="I26" s="26">
        <f>SUM(I12:I25)</f>
        <v>0</v>
      </c>
      <c r="J26" s="26">
        <f>H26+I26</f>
        <v>0</v>
      </c>
    </row>
    <row r="27" spans="1:10" ht="12.75" customHeight="1">
      <c r="A27" s="27" t="s">
        <v>78</v>
      </c>
      <c r="B27" s="28"/>
      <c r="C27" s="29">
        <f>SUM(C15:C20)</f>
        <v>4653706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1407.678</v>
      </c>
      <c r="C41" s="40" t="s">
        <v>93</v>
      </c>
      <c r="D41" s="41"/>
      <c r="E41" s="42"/>
      <c r="F41" s="41"/>
      <c r="G41" s="42"/>
      <c r="K41" s="1"/>
      <c r="L41" s="1"/>
      <c r="M41" s="1"/>
    </row>
    <row r="42" spans="1:13" s="43" customFormat="1" ht="12.75">
      <c r="A42" s="23" t="s">
        <v>98</v>
      </c>
      <c r="B42" s="39">
        <v>72.7</v>
      </c>
      <c r="C42" s="40" t="s">
        <v>93</v>
      </c>
      <c r="D42" s="41"/>
      <c r="E42" s="42"/>
      <c r="F42" s="41"/>
      <c r="G42" s="42"/>
      <c r="K42" s="1"/>
      <c r="L42" s="1"/>
      <c r="M42" s="1"/>
    </row>
    <row r="43" spans="1:13" s="43" customFormat="1" ht="12.75">
      <c r="A43" s="38" t="s">
        <v>99</v>
      </c>
      <c r="B43" s="39">
        <v>101.1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131</v>
      </c>
      <c r="F67" s="45"/>
      <c r="G67" s="45"/>
    </row>
    <row r="68" spans="1:7" ht="12.75">
      <c r="A68" s="11" t="s">
        <v>132</v>
      </c>
      <c r="F68" s="60"/>
      <c r="G68" s="60"/>
    </row>
    <row r="69" spans="1:7" ht="12.75">
      <c r="A69" s="11" t="s">
        <v>133</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304</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304</v>
      </c>
    </row>
    <row r="14" spans="1:3" ht="12.75">
      <c r="A14" s="260" t="s">
        <v>455</v>
      </c>
      <c r="B14" s="260"/>
      <c r="C14" s="261" t="s">
        <v>304</v>
      </c>
    </row>
    <row r="15" spans="1:3" ht="12.75">
      <c r="A15" s="262" t="s">
        <v>456</v>
      </c>
      <c r="B15" s="262"/>
      <c r="C15" s="263" t="s">
        <v>304</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287</v>
      </c>
    </row>
    <row r="7" spans="1:5" ht="12.75">
      <c r="A7" s="278" t="s">
        <v>328</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287</v>
      </c>
    </row>
    <row r="15" spans="1:5" ht="12.75">
      <c r="A15" s="278" t="s">
        <v>328</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328</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328</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204</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134</v>
      </c>
      <c r="B3" s="61"/>
      <c r="C3" s="61"/>
      <c r="D3" s="61"/>
      <c r="E3" s="61"/>
      <c r="F3" s="61"/>
    </row>
    <row r="5" spans="1:4" s="52" customFormat="1" ht="12.75" customHeight="1">
      <c r="A5" s="62" t="s">
        <v>135</v>
      </c>
      <c r="B5" s="62"/>
      <c r="C5" s="62"/>
      <c r="D5" s="63"/>
    </row>
    <row r="6" spans="1:3" s="52" customFormat="1" ht="12.75">
      <c r="A6" s="63"/>
      <c r="B6" s="63"/>
      <c r="C6" s="63"/>
    </row>
    <row r="7" s="52" customFormat="1" ht="12.75">
      <c r="A7" s="63" t="s">
        <v>136</v>
      </c>
    </row>
    <row r="8" s="52" customFormat="1" ht="12.75">
      <c r="A8" s="64" t="s">
        <v>54</v>
      </c>
    </row>
    <row r="9" s="52" customFormat="1" ht="12.75">
      <c r="A9" s="64" t="s">
        <v>55</v>
      </c>
    </row>
    <row r="10" s="52" customFormat="1" ht="12.75"/>
    <row r="11" spans="1:7" s="52" customFormat="1" ht="12.75">
      <c r="A11" s="65" t="s">
        <v>137</v>
      </c>
      <c r="B11" s="56" t="s">
        <v>88</v>
      </c>
      <c r="C11" s="56" t="s">
        <v>81</v>
      </c>
      <c r="D11" s="56" t="s">
        <v>89</v>
      </c>
      <c r="E11" s="56" t="s">
        <v>81</v>
      </c>
      <c r="F11" s="56" t="s">
        <v>90</v>
      </c>
      <c r="G11" s="56" t="s">
        <v>81</v>
      </c>
    </row>
    <row r="12" spans="1:7" s="52" customFormat="1" ht="12.75">
      <c r="A12" s="47" t="s">
        <v>138</v>
      </c>
      <c r="B12" s="66" t="s">
        <v>139</v>
      </c>
      <c r="C12" s="67" t="s">
        <v>140</v>
      </c>
      <c r="D12" s="41"/>
      <c r="E12" s="42"/>
      <c r="F12" s="41"/>
      <c r="G12" s="42"/>
    </row>
    <row r="13" spans="1:7" s="52" customFormat="1" ht="12.75">
      <c r="A13" s="47" t="s">
        <v>141</v>
      </c>
      <c r="B13" s="66" t="s">
        <v>142</v>
      </c>
      <c r="C13" s="67" t="s">
        <v>140</v>
      </c>
      <c r="D13" s="41"/>
      <c r="E13" s="42"/>
      <c r="F13" s="41"/>
      <c r="G13" s="42"/>
    </row>
    <row r="14" spans="1:7" s="52" customFormat="1" ht="12.75">
      <c r="A14" s="47" t="s">
        <v>143</v>
      </c>
      <c r="B14" s="66" t="s">
        <v>144</v>
      </c>
      <c r="C14" s="67" t="s">
        <v>140</v>
      </c>
      <c r="D14" s="41"/>
      <c r="E14" s="42"/>
      <c r="F14" s="41"/>
      <c r="G14" s="42"/>
    </row>
    <row r="15" spans="1:13" s="52" customFormat="1" ht="12.75">
      <c r="A15" s="47" t="s">
        <v>145</v>
      </c>
      <c r="B15" s="66" t="s">
        <v>146</v>
      </c>
      <c r="C15" s="67" t="s">
        <v>140</v>
      </c>
      <c r="D15" s="41"/>
      <c r="E15" s="42"/>
      <c r="F15" s="41"/>
      <c r="G15" s="42"/>
      <c r="M15" s="63"/>
    </row>
    <row r="16" spans="1:13" s="52" customFormat="1" ht="12.75">
      <c r="A16" s="47" t="s">
        <v>147</v>
      </c>
      <c r="B16" s="66" t="s">
        <v>148</v>
      </c>
      <c r="C16" s="67" t="s">
        <v>140</v>
      </c>
      <c r="D16" s="41"/>
      <c r="E16" s="42"/>
      <c r="F16" s="41"/>
      <c r="G16" s="42"/>
      <c r="M16" s="68"/>
    </row>
    <row r="17" spans="1:13" s="52" customFormat="1" ht="12.75">
      <c r="A17" s="47" t="s">
        <v>149</v>
      </c>
      <c r="B17" s="66" t="s">
        <v>150</v>
      </c>
      <c r="C17" s="67" t="s">
        <v>140</v>
      </c>
      <c r="D17" s="41"/>
      <c r="E17" s="42"/>
      <c r="F17" s="41"/>
      <c r="G17" s="42"/>
      <c r="M17" s="63"/>
    </row>
    <row r="18" spans="1:13" s="52" customFormat="1" ht="12.75">
      <c r="A18" s="47" t="s">
        <v>151</v>
      </c>
      <c r="B18" s="66" t="s">
        <v>152</v>
      </c>
      <c r="C18" s="67" t="s">
        <v>140</v>
      </c>
      <c r="D18" s="41"/>
      <c r="E18" s="42"/>
      <c r="F18" s="41"/>
      <c r="G18" s="42"/>
      <c r="M18" s="63"/>
    </row>
    <row r="19" spans="1:13" s="52" customFormat="1" ht="12.75">
      <c r="A19" s="47" t="s">
        <v>153</v>
      </c>
      <c r="B19" s="66" t="s">
        <v>154</v>
      </c>
      <c r="C19" s="67" t="s">
        <v>140</v>
      </c>
      <c r="D19" s="41"/>
      <c r="E19" s="42"/>
      <c r="F19" s="41"/>
      <c r="G19" s="42"/>
      <c r="M19" s="63"/>
    </row>
    <row r="20" spans="1:7" s="52" customFormat="1" ht="12.75">
      <c r="A20" s="69"/>
      <c r="B20" s="69"/>
      <c r="C20" s="69"/>
      <c r="D20" s="69"/>
      <c r="E20" s="69"/>
      <c r="F20" s="69"/>
      <c r="G20" s="69"/>
    </row>
    <row r="21" spans="1:7" s="52" customFormat="1" ht="12.75">
      <c r="A21" s="56" t="s">
        <v>155</v>
      </c>
      <c r="B21" s="56" t="s">
        <v>88</v>
      </c>
      <c r="C21" s="56" t="s">
        <v>81</v>
      </c>
      <c r="D21" s="56" t="s">
        <v>89</v>
      </c>
      <c r="E21" s="56" t="s">
        <v>81</v>
      </c>
      <c r="F21" s="56" t="s">
        <v>90</v>
      </c>
      <c r="G21" s="56" t="s">
        <v>81</v>
      </c>
    </row>
    <row r="22" spans="1:7" s="52" customFormat="1" ht="12.75">
      <c r="A22" s="47" t="s">
        <v>156</v>
      </c>
      <c r="B22" s="66" t="s">
        <v>157</v>
      </c>
      <c r="C22" s="67" t="s">
        <v>96</v>
      </c>
      <c r="D22" s="41"/>
      <c r="E22" s="42"/>
      <c r="F22" s="41"/>
      <c r="G22" s="42"/>
    </row>
    <row r="23" spans="1:7" s="52" customFormat="1" ht="12.75">
      <c r="A23" s="47" t="s">
        <v>158</v>
      </c>
      <c r="B23" s="66" t="s">
        <v>159</v>
      </c>
      <c r="C23" s="67" t="s">
        <v>96</v>
      </c>
      <c r="D23" s="41"/>
      <c r="E23" s="42"/>
      <c r="F23" s="41"/>
      <c r="G23" s="42"/>
    </row>
    <row r="24" spans="1:7" s="52" customFormat="1" ht="12.75">
      <c r="A24" s="47" t="s">
        <v>160</v>
      </c>
      <c r="B24" s="66" t="s">
        <v>161</v>
      </c>
      <c r="C24" s="67" t="s">
        <v>96</v>
      </c>
      <c r="D24" s="41"/>
      <c r="E24" s="42"/>
      <c r="F24" s="41"/>
      <c r="G24" s="42"/>
    </row>
    <row r="25" spans="1:7" s="52" customFormat="1" ht="12.75">
      <c r="A25" s="47" t="s">
        <v>162</v>
      </c>
      <c r="B25" s="66" t="s">
        <v>163</v>
      </c>
      <c r="C25" s="67" t="s">
        <v>96</v>
      </c>
      <c r="D25" s="41"/>
      <c r="E25" s="42"/>
      <c r="F25" s="41"/>
      <c r="G25" s="42"/>
    </row>
    <row r="26" spans="1:7" s="52" customFormat="1" ht="12.75">
      <c r="A26" s="47" t="s">
        <v>164</v>
      </c>
      <c r="B26" s="66"/>
      <c r="C26" s="67"/>
      <c r="D26" s="41"/>
      <c r="E26" s="53"/>
      <c r="F26" s="41"/>
      <c r="G26" s="42"/>
    </row>
    <row r="27" spans="1:7" s="52" customFormat="1" ht="12.75">
      <c r="A27" s="47" t="s">
        <v>165</v>
      </c>
      <c r="B27" s="66"/>
      <c r="C27" s="67"/>
      <c r="D27" s="41"/>
      <c r="E27" s="53"/>
      <c r="F27" s="41"/>
      <c r="G27" s="42"/>
    </row>
    <row r="28" spans="1:7" s="52" customFormat="1" ht="12.75">
      <c r="A28" s="47" t="s">
        <v>166</v>
      </c>
      <c r="B28" s="66"/>
      <c r="C28" s="67"/>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c r="C36" s="67"/>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12.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132</v>
      </c>
    </row>
    <row r="55" ht="12.75">
      <c r="A55" s="1" t="s">
        <v>190</v>
      </c>
    </row>
    <row r="56" ht="12.75">
      <c r="A56" s="1" t="s">
        <v>133</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221</v>
      </c>
      <c r="E31" s="85"/>
      <c r="F31" s="87"/>
      <c r="G31" s="85"/>
    </row>
    <row r="32" spans="1:7" ht="12.75">
      <c r="A32" s="85" t="s">
        <v>222</v>
      </c>
      <c r="B32" s="85"/>
      <c r="C32" s="87"/>
      <c r="D32" s="90" t="s">
        <v>223</v>
      </c>
      <c r="E32" s="85"/>
      <c r="F32" s="87"/>
      <c r="G32" s="85"/>
    </row>
    <row r="33" spans="1:7" ht="12.75">
      <c r="A33" s="85" t="s">
        <v>224</v>
      </c>
      <c r="B33" s="85"/>
      <c r="C33" s="87"/>
      <c r="D33" s="90" t="s">
        <v>225</v>
      </c>
      <c r="E33" s="85"/>
      <c r="F33" s="87"/>
      <c r="G33" s="85"/>
    </row>
    <row r="34" spans="1:7" ht="12.75">
      <c r="A34" s="85" t="s">
        <v>226</v>
      </c>
      <c r="B34" s="85"/>
      <c r="C34" s="87"/>
      <c r="D34" s="90" t="s">
        <v>227</v>
      </c>
      <c r="E34" s="85"/>
      <c r="F34" s="87"/>
      <c r="G34" s="85"/>
    </row>
    <row r="35" spans="1:7" ht="12.75">
      <c r="A35" s="85" t="s">
        <v>228</v>
      </c>
      <c r="B35" s="85"/>
      <c r="C35" s="87"/>
      <c r="D35" s="90" t="s">
        <v>229</v>
      </c>
      <c r="E35" s="85"/>
      <c r="F35" s="87"/>
      <c r="G35" s="85"/>
    </row>
    <row r="36" spans="1:7" ht="12.75">
      <c r="A36" s="85" t="s">
        <v>230</v>
      </c>
      <c r="B36" s="85"/>
      <c r="C36" s="87"/>
      <c r="D36" s="90"/>
      <c r="E36" s="85"/>
      <c r="F36" s="87"/>
      <c r="G36" s="85"/>
    </row>
    <row r="37" ht="12.75">
      <c r="A37" s="72" t="s">
        <v>131</v>
      </c>
    </row>
    <row r="38" ht="12.75">
      <c r="A38" s="91" t="s">
        <v>231</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232</v>
      </c>
      <c r="C5" s="92" t="s">
        <v>233</v>
      </c>
      <c r="D5" s="92"/>
      <c r="E5" s="92"/>
    </row>
    <row r="6" spans="1:6" ht="12.75">
      <c r="A6" s="93" t="s">
        <v>192</v>
      </c>
      <c r="B6" s="92"/>
      <c r="C6" s="92" t="s">
        <v>234</v>
      </c>
      <c r="D6" s="92" t="s">
        <v>235</v>
      </c>
      <c r="E6" s="92" t="s">
        <v>236</v>
      </c>
      <c r="F6" s="94"/>
    </row>
    <row r="7" spans="1:6" ht="12.75">
      <c r="A7" s="81" t="s">
        <v>237</v>
      </c>
      <c r="B7" s="82"/>
      <c r="C7" s="82"/>
      <c r="D7" s="82" t="s">
        <v>238</v>
      </c>
      <c r="E7" s="84"/>
      <c r="F7" s="94"/>
    </row>
    <row r="8" spans="1:5" ht="12.75">
      <c r="A8" s="85" t="s">
        <v>198</v>
      </c>
      <c r="B8" s="85"/>
      <c r="C8" s="95" t="s">
        <v>199</v>
      </c>
      <c r="D8" s="96" t="s">
        <v>239</v>
      </c>
      <c r="E8" s="96" t="s">
        <v>240</v>
      </c>
    </row>
    <row r="9" spans="1:5" ht="12.75">
      <c r="A9" s="85" t="s">
        <v>200</v>
      </c>
      <c r="B9" s="85"/>
      <c r="C9" s="95" t="s">
        <v>201</v>
      </c>
      <c r="D9" s="96" t="s">
        <v>241</v>
      </c>
      <c r="E9" s="97" t="s">
        <v>242</v>
      </c>
    </row>
    <row r="10" spans="1:5" ht="12.75">
      <c r="A10" s="85" t="s">
        <v>202</v>
      </c>
      <c r="B10" s="85"/>
      <c r="C10" s="95" t="s">
        <v>203</v>
      </c>
      <c r="D10" s="96" t="s">
        <v>243</v>
      </c>
      <c r="E10" s="97" t="s">
        <v>244</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245</v>
      </c>
      <c r="B17" s="82"/>
      <c r="C17" s="82"/>
      <c r="D17" s="82"/>
      <c r="E17" s="84"/>
      <c r="F17" s="94"/>
    </row>
    <row r="18" spans="1:6" ht="12.75">
      <c r="A18" s="85" t="s">
        <v>246</v>
      </c>
      <c r="B18" s="85"/>
      <c r="C18" s="98" t="s">
        <v>212</v>
      </c>
      <c r="D18" s="99" t="s">
        <v>247</v>
      </c>
      <c r="E18" s="99" t="s">
        <v>248</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249</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250</v>
      </c>
      <c r="E30" s="99" t="s">
        <v>251</v>
      </c>
      <c r="F30" s="94"/>
    </row>
    <row r="31" spans="1:6" ht="12.75">
      <c r="A31" s="85" t="s">
        <v>220</v>
      </c>
      <c r="B31" s="86"/>
      <c r="C31" s="95" t="s">
        <v>221</v>
      </c>
      <c r="D31" s="99" t="s">
        <v>252</v>
      </c>
      <c r="E31" s="99" t="s">
        <v>253</v>
      </c>
      <c r="F31" s="94"/>
    </row>
    <row r="32" spans="1:6" ht="12.75">
      <c r="A32" s="85" t="s">
        <v>222</v>
      </c>
      <c r="B32" s="86"/>
      <c r="C32" s="95" t="s">
        <v>223</v>
      </c>
      <c r="D32" s="99" t="s">
        <v>254</v>
      </c>
      <c r="E32" s="99" t="s">
        <v>255</v>
      </c>
      <c r="F32" s="94"/>
    </row>
    <row r="33" spans="1:6" ht="12.75">
      <c r="A33" s="85" t="s">
        <v>224</v>
      </c>
      <c r="B33" s="86"/>
      <c r="C33" s="95" t="s">
        <v>225</v>
      </c>
      <c r="D33" s="99" t="s">
        <v>256</v>
      </c>
      <c r="E33" s="99" t="s">
        <v>257</v>
      </c>
      <c r="F33" s="94"/>
    </row>
    <row r="34" spans="1:6" ht="12.75">
      <c r="A34" s="85" t="s">
        <v>226</v>
      </c>
      <c r="B34" s="86"/>
      <c r="C34" s="95" t="s">
        <v>227</v>
      </c>
      <c r="D34" s="99" t="s">
        <v>258</v>
      </c>
      <c r="E34" s="99" t="s">
        <v>259</v>
      </c>
      <c r="F34" s="94"/>
    </row>
    <row r="35" spans="1:6" ht="12.75">
      <c r="A35" s="85" t="s">
        <v>228</v>
      </c>
      <c r="B35" s="86"/>
      <c r="C35" s="95" t="s">
        <v>229</v>
      </c>
      <c r="D35" s="99" t="s">
        <v>260</v>
      </c>
      <c r="E35" s="99" t="s">
        <v>261</v>
      </c>
      <c r="F35" s="94"/>
    </row>
    <row r="36" spans="1:6" ht="12.75">
      <c r="A36" s="85" t="s">
        <v>230</v>
      </c>
      <c r="B36" s="86"/>
      <c r="C36" s="95"/>
      <c r="D36" s="99"/>
      <c r="E36" s="99"/>
      <c r="F36" s="94"/>
    </row>
    <row r="37" ht="12.75">
      <c r="A37" s="91" t="s">
        <v>131</v>
      </c>
    </row>
    <row r="38" ht="12.75">
      <c r="A38" s="91" t="s">
        <v>231</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193</v>
      </c>
      <c r="D5" s="135" t="s">
        <v>194</v>
      </c>
      <c r="E5" s="133" t="s">
        <v>59</v>
      </c>
      <c r="F5" s="136" t="s">
        <v>193</v>
      </c>
      <c r="G5" s="134" t="s">
        <v>195</v>
      </c>
      <c r="H5" s="131"/>
      <c r="I5" s="131"/>
    </row>
    <row r="6" spans="1:9" ht="12.75">
      <c r="A6" s="137" t="s">
        <v>329</v>
      </c>
      <c r="B6" s="138"/>
      <c r="C6" s="139"/>
      <c r="D6" s="140" t="s">
        <v>330</v>
      </c>
      <c r="E6" s="138"/>
      <c r="F6" s="141"/>
      <c r="G6" s="142"/>
      <c r="H6" s="131"/>
      <c r="I6" s="131"/>
    </row>
    <row r="7" spans="1:9" ht="12.75">
      <c r="A7" s="137" t="s">
        <v>331</v>
      </c>
      <c r="B7" s="138"/>
      <c r="C7" s="139"/>
      <c r="D7" s="143" t="s">
        <v>199</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201</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